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24855" windowHeight="11505"/>
  </bookViews>
  <sheets>
    <sheet name="30 июля по 06 августа" sheetId="1" r:id="rId1"/>
  </sheets>
  <definedNames>
    <definedName name="_xlnm._FilterDatabase" localSheetId="0" hidden="1">'30 июля по 06 августа'!$A$6:$EQ$78</definedName>
    <definedName name="_xlnm.Print_Titles" localSheetId="0">'30 июля по 06 августа'!$A:$A,'30 июля по 06 августа'!$5:$6</definedName>
    <definedName name="Лб_95_А_средняя">'30 июля по 06 августа'!A$11</definedName>
    <definedName name="_xlnm.Print_Area" localSheetId="0">'30 июля по 06 августа'!$A$1:$EQ$87</definedName>
    <definedName name="Сл_92_А_средняя" localSheetId="0">'30 июля по 06 августа'!A$7</definedName>
    <definedName name="Сл_95_А_средняя">'30 июля по 06 августа'!A1</definedName>
    <definedName name="СР_95_на_20_11" localSheetId="0">'30 июля по 06 августа'!A$77</definedName>
  </definedNames>
  <calcPr calcId="124519"/>
</workbook>
</file>

<file path=xl/calcChain.xml><?xml version="1.0" encoding="utf-8"?>
<calcChain xmlns="http://schemas.openxmlformats.org/spreadsheetml/2006/main">
  <c r="EQ76" i="1"/>
  <c r="EP76"/>
  <c r="EO76"/>
  <c r="BU76"/>
  <c r="BT76"/>
  <c r="BS76"/>
  <c r="BU75"/>
  <c r="BT75"/>
  <c r="BS75"/>
  <c r="EP74"/>
  <c r="EN74"/>
  <c r="EO74" s="1"/>
  <c r="EM74"/>
  <c r="EL74"/>
  <c r="EK74"/>
  <c r="EJ74"/>
  <c r="EI74"/>
  <c r="EH74"/>
  <c r="EG74"/>
  <c r="EF74"/>
  <c r="EE74"/>
  <c r="ED74"/>
  <c r="EC74"/>
  <c r="EB74"/>
  <c r="EA74"/>
  <c r="DZ74"/>
  <c r="DY74"/>
  <c r="DX74"/>
  <c r="DW74"/>
  <c r="DV74"/>
  <c r="DU74"/>
  <c r="DT74"/>
  <c r="DS74"/>
  <c r="DR74"/>
  <c r="DQ74"/>
  <c r="DP74"/>
  <c r="DO74"/>
  <c r="DN74"/>
  <c r="DM74"/>
  <c r="DL74"/>
  <c r="DK74"/>
  <c r="DJ74"/>
  <c r="DI74"/>
  <c r="DH74"/>
  <c r="DG74"/>
  <c r="CW74"/>
  <c r="CV74"/>
  <c r="CU74"/>
  <c r="CT74"/>
  <c r="CS74"/>
  <c r="CR74"/>
  <c r="CQ74"/>
  <c r="CP74"/>
  <c r="CO74"/>
  <c r="CN74"/>
  <c r="CM74"/>
  <c r="CL74"/>
  <c r="CK74"/>
  <c r="CJ74"/>
  <c r="CI74"/>
  <c r="CH74"/>
  <c r="CG74"/>
  <c r="CF74"/>
  <c r="CE74"/>
  <c r="CD74"/>
  <c r="CC74"/>
  <c r="CB74"/>
  <c r="CA74"/>
  <c r="BZ74"/>
  <c r="BY74"/>
  <c r="BX74"/>
  <c r="BW74"/>
  <c r="BV74"/>
  <c r="BU74"/>
  <c r="BR74"/>
  <c r="BT74" s="1"/>
  <c r="BQ74"/>
  <c r="BP74"/>
  <c r="BO74"/>
  <c r="BN74"/>
  <c r="BM74"/>
  <c r="BL74"/>
  <c r="BK74"/>
  <c r="BJ74"/>
  <c r="BI74"/>
  <c r="BH74"/>
  <c r="BG74"/>
  <c r="BF74"/>
  <c r="BE74"/>
  <c r="BD74"/>
  <c r="BC74"/>
  <c r="BB74"/>
  <c r="BA74"/>
  <c r="AZ74"/>
  <c r="AY74"/>
  <c r="AX74"/>
  <c r="AW74"/>
  <c r="AV74"/>
  <c r="AU74"/>
  <c r="AT74"/>
  <c r="AS74"/>
  <c r="AR74"/>
  <c r="AQ74"/>
  <c r="AP74"/>
  <c r="AO74"/>
  <c r="AN74"/>
  <c r="AM74"/>
  <c r="AL74"/>
  <c r="I74"/>
  <c r="H74"/>
  <c r="G74"/>
  <c r="F74"/>
  <c r="E74"/>
  <c r="D74"/>
  <c r="C74"/>
  <c r="B74"/>
  <c r="BU72"/>
  <c r="BT72"/>
  <c r="BS72"/>
  <c r="BR70"/>
  <c r="BS70" s="1"/>
  <c r="BQ70"/>
  <c r="BP70"/>
  <c r="BO70"/>
  <c r="BN70"/>
  <c r="BT70" s="1"/>
  <c r="BM70"/>
  <c r="BL70"/>
  <c r="BK70"/>
  <c r="BJ70"/>
  <c r="BI70"/>
  <c r="BH70"/>
  <c r="BG70"/>
  <c r="BF70"/>
  <c r="BE70"/>
  <c r="BD70"/>
  <c r="BC70"/>
  <c r="BB70"/>
  <c r="BA70"/>
  <c r="AZ70"/>
  <c r="AY70"/>
  <c r="AX70"/>
  <c r="AW70"/>
  <c r="AV70"/>
  <c r="AU70"/>
  <c r="AT70"/>
  <c r="AS70"/>
  <c r="AR70"/>
  <c r="AQ70"/>
  <c r="AP70"/>
  <c r="AO70"/>
  <c r="AN70"/>
  <c r="AM70"/>
  <c r="AL70"/>
  <c r="EQ67"/>
  <c r="EP67"/>
  <c r="EO67"/>
  <c r="BU67"/>
  <c r="BT67"/>
  <c r="BS67"/>
  <c r="AK67"/>
  <c r="AJ67"/>
  <c r="AI67"/>
  <c r="BS66"/>
  <c r="EN65"/>
  <c r="EQ65" s="1"/>
  <c r="EM65"/>
  <c r="EL65"/>
  <c r="EK65"/>
  <c r="EJ65"/>
  <c r="EI65"/>
  <c r="EH65"/>
  <c r="EG65"/>
  <c r="EF65"/>
  <c r="EE65"/>
  <c r="ED65"/>
  <c r="EC65"/>
  <c r="EB65"/>
  <c r="EA65"/>
  <c r="DZ65"/>
  <c r="DY65"/>
  <c r="DX65"/>
  <c r="DW65"/>
  <c r="DV65"/>
  <c r="DU65"/>
  <c r="DT65"/>
  <c r="DS65"/>
  <c r="DR65"/>
  <c r="DQ65"/>
  <c r="DP65"/>
  <c r="DO65"/>
  <c r="DN65"/>
  <c r="DM65"/>
  <c r="DL65"/>
  <c r="DK65"/>
  <c r="DJ65"/>
  <c r="DI65"/>
  <c r="DH65"/>
  <c r="DG65"/>
  <c r="BT65"/>
  <c r="BS65"/>
  <c r="BR65"/>
  <c r="BQ65"/>
  <c r="BP65"/>
  <c r="BO65"/>
  <c r="BN65"/>
  <c r="BM65"/>
  <c r="BL65"/>
  <c r="BK65"/>
  <c r="BJ65"/>
  <c r="BI65"/>
  <c r="BH65"/>
  <c r="BG65"/>
  <c r="BF65"/>
  <c r="BE65"/>
  <c r="BD65"/>
  <c r="BC65"/>
  <c r="BB65"/>
  <c r="BA65"/>
  <c r="AZ65"/>
  <c r="AY65"/>
  <c r="AX65"/>
  <c r="AW65"/>
  <c r="AV65"/>
  <c r="AU65"/>
  <c r="AT65"/>
  <c r="AS65"/>
  <c r="AR65"/>
  <c r="AQ65"/>
  <c r="AP65"/>
  <c r="AO65"/>
  <c r="AN65"/>
  <c r="AM65"/>
  <c r="BU65" s="1"/>
  <c r="AL65"/>
  <c r="AJ65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K65" s="1"/>
  <c r="B65"/>
  <c r="EP63"/>
  <c r="EO63"/>
  <c r="BT63"/>
  <c r="BS63"/>
  <c r="AJ63"/>
  <c r="AI63"/>
  <c r="EQ59"/>
  <c r="EP59"/>
  <c r="EO59"/>
  <c r="DF59"/>
  <c r="DE59"/>
  <c r="DD59"/>
  <c r="BU59"/>
  <c r="BT59"/>
  <c r="BS59"/>
  <c r="AK59"/>
  <c r="AJ59"/>
  <c r="AI59"/>
  <c r="EQ58"/>
  <c r="EP58"/>
  <c r="EO58"/>
  <c r="DF58"/>
  <c r="DE58"/>
  <c r="DD58"/>
  <c r="BU58"/>
  <c r="BT58"/>
  <c r="BS58"/>
  <c r="AK58"/>
  <c r="AJ58"/>
  <c r="AI58"/>
  <c r="EN56"/>
  <c r="EP56" s="1"/>
  <c r="EM56"/>
  <c r="EL56"/>
  <c r="EK56"/>
  <c r="EJ56"/>
  <c r="EI56"/>
  <c r="EH56"/>
  <c r="EG56"/>
  <c r="EF56"/>
  <c r="EE56"/>
  <c r="ED56"/>
  <c r="EC56"/>
  <c r="EB56"/>
  <c r="EA56"/>
  <c r="DZ56"/>
  <c r="DY56"/>
  <c r="DX56"/>
  <c r="DW56"/>
  <c r="DV56"/>
  <c r="DU56"/>
  <c r="DT56"/>
  <c r="DS56"/>
  <c r="DR56"/>
  <c r="DQ56"/>
  <c r="DP56"/>
  <c r="DO56"/>
  <c r="DN56"/>
  <c r="DM56"/>
  <c r="DL56"/>
  <c r="DK56"/>
  <c r="DJ56"/>
  <c r="DI56"/>
  <c r="EQ56" s="1"/>
  <c r="DH56"/>
  <c r="DG56"/>
  <c r="DC56"/>
  <c r="DF56" s="1"/>
  <c r="DB56"/>
  <c r="DA56"/>
  <c r="CZ56"/>
  <c r="CY56"/>
  <c r="CX56"/>
  <c r="CW56"/>
  <c r="CV56"/>
  <c r="CU56"/>
  <c r="CT56"/>
  <c r="CS56"/>
  <c r="CR56"/>
  <c r="CQ56"/>
  <c r="CP56"/>
  <c r="CO56"/>
  <c r="CN56"/>
  <c r="CM56"/>
  <c r="CL56"/>
  <c r="CK56"/>
  <c r="CJ56"/>
  <c r="CI56"/>
  <c r="CH56"/>
  <c r="CG56"/>
  <c r="CF56"/>
  <c r="CE56"/>
  <c r="CD56"/>
  <c r="CC56"/>
  <c r="CB56"/>
  <c r="CA56"/>
  <c r="BZ56"/>
  <c r="BY56"/>
  <c r="BX56"/>
  <c r="BW56"/>
  <c r="BV56"/>
  <c r="BT56"/>
  <c r="BS56"/>
  <c r="BR56"/>
  <c r="BQ56"/>
  <c r="BP56"/>
  <c r="BO56"/>
  <c r="BN56"/>
  <c r="BM56"/>
  <c r="BL56"/>
  <c r="BK56"/>
  <c r="BJ56"/>
  <c r="BI56"/>
  <c r="BH56"/>
  <c r="BG56"/>
  <c r="BF56"/>
  <c r="BE56"/>
  <c r="BD56"/>
  <c r="BC56"/>
  <c r="BB56"/>
  <c r="BA56"/>
  <c r="AZ56"/>
  <c r="AY56"/>
  <c r="AX56"/>
  <c r="AW56"/>
  <c r="AV56"/>
  <c r="AU56"/>
  <c r="AT56"/>
  <c r="AS56"/>
  <c r="AR56"/>
  <c r="AQ56"/>
  <c r="AP56"/>
  <c r="AO56"/>
  <c r="AN56"/>
  <c r="AM56"/>
  <c r="BU56" s="1"/>
  <c r="AL56"/>
  <c r="AJ56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K56" s="1"/>
  <c r="B56"/>
  <c r="EQ55"/>
  <c r="EP55"/>
  <c r="EO55"/>
  <c r="DF55"/>
  <c r="DE55"/>
  <c r="DD55"/>
  <c r="BU55"/>
  <c r="BT55"/>
  <c r="BS55"/>
  <c r="AK55"/>
  <c r="AJ55"/>
  <c r="AI55"/>
  <c r="EQ54"/>
  <c r="EP54"/>
  <c r="EO54"/>
  <c r="BU54"/>
  <c r="BT54"/>
  <c r="BS54"/>
  <c r="AK54"/>
  <c r="AJ54"/>
  <c r="AI54"/>
  <c r="EP53"/>
  <c r="EN53"/>
  <c r="EO53" s="1"/>
  <c r="EM53"/>
  <c r="EL53"/>
  <c r="EK53"/>
  <c r="EJ53"/>
  <c r="EI53"/>
  <c r="EH53"/>
  <c r="EG53"/>
  <c r="EF53"/>
  <c r="EE53"/>
  <c r="ED53"/>
  <c r="EC53"/>
  <c r="EB53"/>
  <c r="EA53"/>
  <c r="DZ53"/>
  <c r="DY53"/>
  <c r="DX53"/>
  <c r="DW53"/>
  <c r="DV53"/>
  <c r="DU53"/>
  <c r="DT53"/>
  <c r="DS53"/>
  <c r="DR53"/>
  <c r="DQ53"/>
  <c r="DP53"/>
  <c r="DO53"/>
  <c r="DN53"/>
  <c r="DM53"/>
  <c r="DL53"/>
  <c r="DK53"/>
  <c r="DJ53"/>
  <c r="DI53"/>
  <c r="DH53"/>
  <c r="DG53"/>
  <c r="DF53"/>
  <c r="DC53"/>
  <c r="DE53" s="1"/>
  <c r="DB53"/>
  <c r="DD53" s="1"/>
  <c r="DA53"/>
  <c r="CZ53"/>
  <c r="CY53"/>
  <c r="CX53"/>
  <c r="CW53"/>
  <c r="CV53"/>
  <c r="CU53"/>
  <c r="CT53"/>
  <c r="CS53"/>
  <c r="CR53"/>
  <c r="CQ53"/>
  <c r="CP53"/>
  <c r="CO53"/>
  <c r="CN53"/>
  <c r="CM53"/>
  <c r="CL53"/>
  <c r="CK53"/>
  <c r="CJ53"/>
  <c r="CI53"/>
  <c r="CH53"/>
  <c r="CG53"/>
  <c r="CF53"/>
  <c r="CE53"/>
  <c r="CD53"/>
  <c r="CC53"/>
  <c r="CB53"/>
  <c r="CA53"/>
  <c r="BZ53"/>
  <c r="BY53"/>
  <c r="BX53"/>
  <c r="BW53"/>
  <c r="BV53"/>
  <c r="BR53"/>
  <c r="BU53" s="1"/>
  <c r="BQ53"/>
  <c r="BP53"/>
  <c r="BO53"/>
  <c r="BN53"/>
  <c r="BM53"/>
  <c r="BL53"/>
  <c r="BK53"/>
  <c r="BJ53"/>
  <c r="BI53"/>
  <c r="BH53"/>
  <c r="BG53"/>
  <c r="BF53"/>
  <c r="BE53"/>
  <c r="BD53"/>
  <c r="BC53"/>
  <c r="BB53"/>
  <c r="BA53"/>
  <c r="AZ53"/>
  <c r="AY53"/>
  <c r="AX53"/>
  <c r="AW53"/>
  <c r="AV53"/>
  <c r="AU53"/>
  <c r="AT53"/>
  <c r="AS53"/>
  <c r="AR53"/>
  <c r="AQ53"/>
  <c r="AP53"/>
  <c r="AO53"/>
  <c r="AN53"/>
  <c r="AM53"/>
  <c r="AL53"/>
  <c r="AH53"/>
  <c r="AK53" s="1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B53"/>
  <c r="EQ52"/>
  <c r="EP52"/>
  <c r="EO52"/>
  <c r="BU52"/>
  <c r="BT52"/>
  <c r="BS52"/>
  <c r="EQ51"/>
  <c r="EP51"/>
  <c r="EO51"/>
  <c r="DF51"/>
  <c r="DE51"/>
  <c r="DD51"/>
  <c r="BU51"/>
  <c r="BT51"/>
  <c r="BS51"/>
  <c r="EQ50"/>
  <c r="EP50"/>
  <c r="EO50"/>
  <c r="BU50"/>
  <c r="BT50"/>
  <c r="BS50"/>
  <c r="EP49"/>
  <c r="EO49"/>
  <c r="EN49"/>
  <c r="EM49"/>
  <c r="EL49"/>
  <c r="EK49"/>
  <c r="EJ49"/>
  <c r="EI49"/>
  <c r="EH49"/>
  <c r="EG49"/>
  <c r="EF49"/>
  <c r="EE49"/>
  <c r="ED49"/>
  <c r="EC49"/>
  <c r="EB49"/>
  <c r="EA49"/>
  <c r="DZ49"/>
  <c r="DY49"/>
  <c r="DX49"/>
  <c r="DW49"/>
  <c r="DV49"/>
  <c r="DU49"/>
  <c r="DT49"/>
  <c r="DS49"/>
  <c r="DR49"/>
  <c r="DQ49"/>
  <c r="DP49"/>
  <c r="DO49"/>
  <c r="DN49"/>
  <c r="DM49"/>
  <c r="DL49"/>
  <c r="DK49"/>
  <c r="DJ49"/>
  <c r="DI49"/>
  <c r="EQ49" s="1"/>
  <c r="DH49"/>
  <c r="DG49"/>
  <c r="BT49"/>
  <c r="BR49"/>
  <c r="BS49" s="1"/>
  <c r="BQ49"/>
  <c r="BP49"/>
  <c r="BO49"/>
  <c r="BN49"/>
  <c r="BM49"/>
  <c r="BL49"/>
  <c r="BK49"/>
  <c r="BJ49"/>
  <c r="BI49"/>
  <c r="BH49"/>
  <c r="BG49"/>
  <c r="BF49"/>
  <c r="BE49"/>
  <c r="BD49"/>
  <c r="BC49"/>
  <c r="BB49"/>
  <c r="BA49"/>
  <c r="AZ49"/>
  <c r="AY49"/>
  <c r="AX49"/>
  <c r="AW49"/>
  <c r="AV49"/>
  <c r="AU49"/>
  <c r="AT49"/>
  <c r="AS49"/>
  <c r="AR49"/>
  <c r="AQ49"/>
  <c r="AP49"/>
  <c r="AO49"/>
  <c r="AN49"/>
  <c r="AM49"/>
  <c r="AL49"/>
  <c r="V49"/>
  <c r="U49"/>
  <c r="T49"/>
  <c r="S49"/>
  <c r="R49"/>
  <c r="Q49"/>
  <c r="P49"/>
  <c r="O49"/>
  <c r="EQ48"/>
  <c r="EP48"/>
  <c r="EO48"/>
  <c r="DF48"/>
  <c r="DE48"/>
  <c r="DD48"/>
  <c r="BU48"/>
  <c r="BT48"/>
  <c r="BS48"/>
  <c r="AK48"/>
  <c r="AJ48"/>
  <c r="AI48"/>
  <c r="EQ47"/>
  <c r="EP47"/>
  <c r="EO47"/>
  <c r="DF47"/>
  <c r="DE47"/>
  <c r="DD47"/>
  <c r="BU47"/>
  <c r="BT47"/>
  <c r="BS47"/>
  <c r="AK47"/>
  <c r="AJ47"/>
  <c r="AI47"/>
  <c r="EP46"/>
  <c r="EN46"/>
  <c r="EO46" s="1"/>
  <c r="DE46"/>
  <c r="DC46"/>
  <c r="DD46" s="1"/>
  <c r="BT46"/>
  <c r="BR46"/>
  <c r="BS46" s="1"/>
  <c r="AJ46"/>
  <c r="AH46"/>
  <c r="AI46" s="1"/>
  <c r="EQ45"/>
  <c r="EP45"/>
  <c r="EO45"/>
  <c r="DF45"/>
  <c r="DE45"/>
  <c r="DD45"/>
  <c r="BU45"/>
  <c r="BT45"/>
  <c r="BS45"/>
  <c r="AK45"/>
  <c r="AJ45"/>
  <c r="AI45"/>
  <c r="DF44"/>
  <c r="DE44"/>
  <c r="DD44"/>
  <c r="BU44"/>
  <c r="BT44"/>
  <c r="BS44"/>
  <c r="EQ41"/>
  <c r="EP41"/>
  <c r="EO41"/>
  <c r="DF41"/>
  <c r="DE41"/>
  <c r="DD41"/>
  <c r="BU41"/>
  <c r="BT41"/>
  <c r="BS41"/>
  <c r="AK41"/>
  <c r="AJ41"/>
  <c r="AI41"/>
  <c r="EN40"/>
  <c r="EQ40" s="1"/>
  <c r="EM40"/>
  <c r="EL40"/>
  <c r="EK40"/>
  <c r="EJ40"/>
  <c r="EI40"/>
  <c r="EH40"/>
  <c r="EG40"/>
  <c r="EF40"/>
  <c r="EE40"/>
  <c r="ED40"/>
  <c r="EC40"/>
  <c r="EB40"/>
  <c r="EA40"/>
  <c r="DZ40"/>
  <c r="DY40"/>
  <c r="DX40"/>
  <c r="DW40"/>
  <c r="DV40"/>
  <c r="DU40"/>
  <c r="DT40"/>
  <c r="DS40"/>
  <c r="DR40"/>
  <c r="DQ40"/>
  <c r="DP40"/>
  <c r="DO40"/>
  <c r="DN40"/>
  <c r="DM40"/>
  <c r="DL40"/>
  <c r="DK40"/>
  <c r="DJ40"/>
  <c r="DI40"/>
  <c r="DH40"/>
  <c r="DG40"/>
  <c r="DE40"/>
  <c r="DD40"/>
  <c r="DC40"/>
  <c r="DB40"/>
  <c r="DA40"/>
  <c r="CZ40"/>
  <c r="CY40"/>
  <c r="CX40"/>
  <c r="CW40"/>
  <c r="CV40"/>
  <c r="CU40"/>
  <c r="CT40"/>
  <c r="CS40"/>
  <c r="CR40"/>
  <c r="CQ40"/>
  <c r="CP40"/>
  <c r="CO40"/>
  <c r="CN40"/>
  <c r="CM40"/>
  <c r="CL40"/>
  <c r="CK40"/>
  <c r="CJ40"/>
  <c r="CI40"/>
  <c r="CH40"/>
  <c r="CG40"/>
  <c r="CF40"/>
  <c r="CE40"/>
  <c r="CD40"/>
  <c r="CC40"/>
  <c r="CB40"/>
  <c r="CA40"/>
  <c r="BZ40"/>
  <c r="BY40"/>
  <c r="BX40"/>
  <c r="DF40" s="1"/>
  <c r="BW40"/>
  <c r="BV40"/>
  <c r="BT40"/>
  <c r="BR40"/>
  <c r="BS40" s="1"/>
  <c r="BQ40"/>
  <c r="BP40"/>
  <c r="BO40"/>
  <c r="BN40"/>
  <c r="BM40"/>
  <c r="BL40"/>
  <c r="BK40"/>
  <c r="BJ40"/>
  <c r="BI40"/>
  <c r="BH40"/>
  <c r="BG40"/>
  <c r="BF40"/>
  <c r="BE40"/>
  <c r="BD40"/>
  <c r="BC40"/>
  <c r="BB40"/>
  <c r="BA40"/>
  <c r="AZ40"/>
  <c r="AY40"/>
  <c r="AX40"/>
  <c r="AW40"/>
  <c r="AV40"/>
  <c r="AU40"/>
  <c r="AT40"/>
  <c r="AS40"/>
  <c r="AR40"/>
  <c r="AQ40"/>
  <c r="AP40"/>
  <c r="AO40"/>
  <c r="AN40"/>
  <c r="AM40"/>
  <c r="AL40"/>
  <c r="AJ40"/>
  <c r="AH40"/>
  <c r="AI40" s="1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B40"/>
  <c r="EQ39"/>
  <c r="EP39"/>
  <c r="EO39"/>
  <c r="DF39"/>
  <c r="DE39"/>
  <c r="DD39"/>
  <c r="BU39"/>
  <c r="BT39"/>
  <c r="BS39"/>
  <c r="AK39"/>
  <c r="AJ39"/>
  <c r="AI39"/>
  <c r="EQ37"/>
  <c r="EP37"/>
  <c r="EO37"/>
  <c r="DF37"/>
  <c r="DE37"/>
  <c r="DD37"/>
  <c r="BU37"/>
  <c r="BT37"/>
  <c r="BS37"/>
  <c r="AK37"/>
  <c r="AJ37"/>
  <c r="AI37"/>
  <c r="EQ36"/>
  <c r="EP36"/>
  <c r="EO36"/>
  <c r="BU36"/>
  <c r="BT36"/>
  <c r="BS36"/>
  <c r="AK36"/>
  <c r="AJ36"/>
  <c r="AI36"/>
  <c r="EQ35"/>
  <c r="EP35"/>
  <c r="EO35"/>
  <c r="DF35"/>
  <c r="DE35"/>
  <c r="DD35"/>
  <c r="BU35"/>
  <c r="BT35"/>
  <c r="BS35"/>
  <c r="AK35"/>
  <c r="AJ35"/>
  <c r="AI35"/>
  <c r="EN34"/>
  <c r="EP34" s="1"/>
  <c r="EM34"/>
  <c r="EO34" s="1"/>
  <c r="EL34"/>
  <c r="EK34"/>
  <c r="EJ34"/>
  <c r="EI34"/>
  <c r="EH34"/>
  <c r="EG34"/>
  <c r="EF34"/>
  <c r="EE34"/>
  <c r="ED34"/>
  <c r="EC34"/>
  <c r="EB34"/>
  <c r="EA34"/>
  <c r="DZ34"/>
  <c r="DY34"/>
  <c r="DX34"/>
  <c r="DW34"/>
  <c r="DV34"/>
  <c r="DU34"/>
  <c r="DT34"/>
  <c r="DS34"/>
  <c r="DR34"/>
  <c r="DQ34"/>
  <c r="DP34"/>
  <c r="DO34"/>
  <c r="DN34"/>
  <c r="DM34"/>
  <c r="DL34"/>
  <c r="DK34"/>
  <c r="DJ34"/>
  <c r="DI34"/>
  <c r="EQ34" s="1"/>
  <c r="DH34"/>
  <c r="DG34"/>
  <c r="DC34"/>
  <c r="DF34" s="1"/>
  <c r="DB34"/>
  <c r="DA34"/>
  <c r="CZ34"/>
  <c r="CY34"/>
  <c r="CX34"/>
  <c r="CW34"/>
  <c r="CV34"/>
  <c r="CU34"/>
  <c r="CT34"/>
  <c r="CS34"/>
  <c r="CR34"/>
  <c r="CQ34"/>
  <c r="CP34"/>
  <c r="CO34"/>
  <c r="CN34"/>
  <c r="CM34"/>
  <c r="CL34"/>
  <c r="CK34"/>
  <c r="CJ34"/>
  <c r="CI34"/>
  <c r="CH34"/>
  <c r="CG34"/>
  <c r="CF34"/>
  <c r="CE34"/>
  <c r="CD34"/>
  <c r="CC34"/>
  <c r="CB34"/>
  <c r="CA34"/>
  <c r="BZ34"/>
  <c r="BY34"/>
  <c r="BX34"/>
  <c r="BW34"/>
  <c r="BV34"/>
  <c r="BS34"/>
  <c r="BR34"/>
  <c r="BT34" s="1"/>
  <c r="BQ34"/>
  <c r="BP34"/>
  <c r="BO34"/>
  <c r="BN34"/>
  <c r="BM34"/>
  <c r="BL34"/>
  <c r="BK34"/>
  <c r="BJ34"/>
  <c r="BI34"/>
  <c r="BH34"/>
  <c r="BG34"/>
  <c r="BF34"/>
  <c r="BE34"/>
  <c r="BD34"/>
  <c r="BC34"/>
  <c r="BB34"/>
  <c r="BA34"/>
  <c r="AZ34"/>
  <c r="AY34"/>
  <c r="AX34"/>
  <c r="AW34"/>
  <c r="AV34"/>
  <c r="AU34"/>
  <c r="AT34"/>
  <c r="AS34"/>
  <c r="AR34"/>
  <c r="AQ34"/>
  <c r="AP34"/>
  <c r="AO34"/>
  <c r="AN34"/>
  <c r="AM34"/>
  <c r="BU34" s="1"/>
  <c r="AL34"/>
  <c r="AI34"/>
  <c r="AH34"/>
  <c r="AJ34" s="1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K34" s="1"/>
  <c r="B34"/>
  <c r="EQ33"/>
  <c r="EP33"/>
  <c r="EO33"/>
  <c r="DF33"/>
  <c r="DE33"/>
  <c r="DD33"/>
  <c r="BU33"/>
  <c r="BT33"/>
  <c r="BS33"/>
  <c r="AK33"/>
  <c r="AJ33"/>
  <c r="AI33"/>
  <c r="DF32"/>
  <c r="DE32"/>
  <c r="DD32"/>
  <c r="BU32"/>
  <c r="BT32"/>
  <c r="BS32"/>
  <c r="AK32"/>
  <c r="AJ32"/>
  <c r="AI32"/>
  <c r="EQ30"/>
  <c r="EP30"/>
  <c r="EO30"/>
  <c r="BU30"/>
  <c r="BT30"/>
  <c r="BS30"/>
  <c r="AK30"/>
  <c r="AJ30"/>
  <c r="AI30"/>
  <c r="EN28"/>
  <c r="EP28" s="1"/>
  <c r="EM28"/>
  <c r="EL28"/>
  <c r="EK28"/>
  <c r="EJ28"/>
  <c r="EI28"/>
  <c r="EH28"/>
  <c r="EG28"/>
  <c r="EF28"/>
  <c r="EE28"/>
  <c r="ED28"/>
  <c r="EC28"/>
  <c r="EB28"/>
  <c r="EA28"/>
  <c r="DZ28"/>
  <c r="DY28"/>
  <c r="DX28"/>
  <c r="DW28"/>
  <c r="DV28"/>
  <c r="DU28"/>
  <c r="DT28"/>
  <c r="DS28"/>
  <c r="DR28"/>
  <c r="DQ28"/>
  <c r="DP28"/>
  <c r="DO28"/>
  <c r="DN28"/>
  <c r="DM28"/>
  <c r="DL28"/>
  <c r="DK28"/>
  <c r="DJ28"/>
  <c r="DI28"/>
  <c r="EQ28" s="1"/>
  <c r="DH28"/>
  <c r="DG28"/>
  <c r="DC28"/>
  <c r="DF28" s="1"/>
  <c r="DB28"/>
  <c r="DA28"/>
  <c r="CZ28"/>
  <c r="CY28"/>
  <c r="CX28"/>
  <c r="CW28"/>
  <c r="CV28"/>
  <c r="CU28"/>
  <c r="CT28"/>
  <c r="CS28"/>
  <c r="CR28"/>
  <c r="CQ28"/>
  <c r="CP28"/>
  <c r="CO28"/>
  <c r="CN28"/>
  <c r="CM28"/>
  <c r="CL28"/>
  <c r="CK28"/>
  <c r="CJ28"/>
  <c r="CI28"/>
  <c r="CH28"/>
  <c r="CG28"/>
  <c r="CF28"/>
  <c r="CE28"/>
  <c r="CD28"/>
  <c r="CC28"/>
  <c r="CB28"/>
  <c r="CA28"/>
  <c r="BZ28"/>
  <c r="BY28"/>
  <c r="BX28"/>
  <c r="BW28"/>
  <c r="BV28"/>
  <c r="BS28"/>
  <c r="BR28"/>
  <c r="BT28" s="1"/>
  <c r="BQ28"/>
  <c r="BP28"/>
  <c r="BO28"/>
  <c r="BN28"/>
  <c r="BM28"/>
  <c r="BL28"/>
  <c r="BK28"/>
  <c r="BJ28"/>
  <c r="BI28"/>
  <c r="BH28"/>
  <c r="BG28"/>
  <c r="BF28"/>
  <c r="BE28"/>
  <c r="BD28"/>
  <c r="BC28"/>
  <c r="BB28"/>
  <c r="BA28"/>
  <c r="AZ28"/>
  <c r="AY28"/>
  <c r="AX28"/>
  <c r="AW28"/>
  <c r="AV28"/>
  <c r="AU28"/>
  <c r="AT28"/>
  <c r="AS28"/>
  <c r="AR28"/>
  <c r="AQ28"/>
  <c r="AP28"/>
  <c r="AO28"/>
  <c r="AN28"/>
  <c r="AM28"/>
  <c r="AL28"/>
  <c r="AH28"/>
  <c r="AI28" s="1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BU27"/>
  <c r="BT27"/>
  <c r="BS27"/>
  <c r="AK27"/>
  <c r="AJ27"/>
  <c r="AI27"/>
  <c r="EQ26"/>
  <c r="EP26"/>
  <c r="EO26"/>
  <c r="DF26"/>
  <c r="DE26"/>
  <c r="DD26"/>
  <c r="BU26"/>
  <c r="BT26"/>
  <c r="BS26"/>
  <c r="AK26"/>
  <c r="AJ26"/>
  <c r="AI26"/>
  <c r="EQ25"/>
  <c r="EP25"/>
  <c r="EO25"/>
  <c r="DF25"/>
  <c r="DE25"/>
  <c r="DD25"/>
  <c r="BU25"/>
  <c r="BT25"/>
  <c r="BS25"/>
  <c r="AK25"/>
  <c r="AJ25"/>
  <c r="AI25"/>
  <c r="EQ24"/>
  <c r="EP24"/>
  <c r="EO24"/>
  <c r="DF24"/>
  <c r="DE24"/>
  <c r="DD24"/>
  <c r="BU24"/>
  <c r="BT24"/>
  <c r="BS24"/>
  <c r="AK24"/>
  <c r="AJ24"/>
  <c r="AI24"/>
  <c r="EQ23"/>
  <c r="EP23"/>
  <c r="EO23"/>
  <c r="DF23"/>
  <c r="DE23"/>
  <c r="DD23"/>
  <c r="BU23"/>
  <c r="BT23"/>
  <c r="BS23"/>
  <c r="AK23"/>
  <c r="AJ23"/>
  <c r="AI23"/>
  <c r="EN22"/>
  <c r="EP22" s="1"/>
  <c r="EM22"/>
  <c r="EL22"/>
  <c r="EK22"/>
  <c r="EJ22"/>
  <c r="EI22"/>
  <c r="EH22"/>
  <c r="EG22"/>
  <c r="EF22"/>
  <c r="EE22"/>
  <c r="ED22"/>
  <c r="EC22"/>
  <c r="EB22"/>
  <c r="EA22"/>
  <c r="DZ22"/>
  <c r="DY22"/>
  <c r="DX22"/>
  <c r="DW22"/>
  <c r="DV22"/>
  <c r="DU22"/>
  <c r="DT22"/>
  <c r="DS22"/>
  <c r="DR22"/>
  <c r="DQ22"/>
  <c r="DP22"/>
  <c r="DO22"/>
  <c r="DN22"/>
  <c r="DM22"/>
  <c r="DL22"/>
  <c r="DK22"/>
  <c r="DJ22"/>
  <c r="DI22"/>
  <c r="DH22"/>
  <c r="DG22"/>
  <c r="DC22"/>
  <c r="DF22" s="1"/>
  <c r="DB22"/>
  <c r="DA22"/>
  <c r="CZ22"/>
  <c r="CY22"/>
  <c r="CX22"/>
  <c r="CW22"/>
  <c r="CV22"/>
  <c r="CU22"/>
  <c r="CT22"/>
  <c r="CS22"/>
  <c r="CR22"/>
  <c r="CQ22"/>
  <c r="CP22"/>
  <c r="CO22"/>
  <c r="CN22"/>
  <c r="CM22"/>
  <c r="CL22"/>
  <c r="CK22"/>
  <c r="CJ22"/>
  <c r="CI22"/>
  <c r="CH22"/>
  <c r="CG22"/>
  <c r="CF22"/>
  <c r="CE22"/>
  <c r="CD22"/>
  <c r="CC22"/>
  <c r="CB22"/>
  <c r="CA22"/>
  <c r="BZ22"/>
  <c r="BY22"/>
  <c r="BX22"/>
  <c r="BW22"/>
  <c r="BV22"/>
  <c r="BR22"/>
  <c r="BS22" s="1"/>
  <c r="BQ22"/>
  <c r="BP22"/>
  <c r="BO22"/>
  <c r="BN22"/>
  <c r="BM22"/>
  <c r="BL22"/>
  <c r="BK22"/>
  <c r="BJ22"/>
  <c r="BI22"/>
  <c r="BH22"/>
  <c r="BG22"/>
  <c r="BF22"/>
  <c r="BE22"/>
  <c r="BD22"/>
  <c r="BC22"/>
  <c r="BB22"/>
  <c r="BA22"/>
  <c r="AZ22"/>
  <c r="AY22"/>
  <c r="AX22"/>
  <c r="AW22"/>
  <c r="AV22"/>
  <c r="AU22"/>
  <c r="AT22"/>
  <c r="AS22"/>
  <c r="AR22"/>
  <c r="AQ22"/>
  <c r="AP22"/>
  <c r="AO22"/>
  <c r="AN22"/>
  <c r="AM22"/>
  <c r="AL22"/>
  <c r="AH22"/>
  <c r="AI22" s="1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EQ21"/>
  <c r="EP21"/>
  <c r="EO21"/>
  <c r="DF21"/>
  <c r="DE21"/>
  <c r="DD21"/>
  <c r="BU21"/>
  <c r="BT21"/>
  <c r="BS21"/>
  <c r="AK21"/>
  <c r="AJ21"/>
  <c r="AI21"/>
  <c r="BU19"/>
  <c r="BT19"/>
  <c r="BS19"/>
  <c r="AK19"/>
  <c r="AJ19"/>
  <c r="AI19"/>
  <c r="EQ18"/>
  <c r="EP18"/>
  <c r="EO18"/>
  <c r="BU18"/>
  <c r="BT18"/>
  <c r="BS18"/>
  <c r="AK18"/>
  <c r="AJ18"/>
  <c r="AI18"/>
  <c r="EQ16"/>
  <c r="EP16"/>
  <c r="EO16"/>
  <c r="DF16"/>
  <c r="DE16"/>
  <c r="DD16"/>
  <c r="BU16"/>
  <c r="BT16"/>
  <c r="BS16"/>
  <c r="AK16"/>
  <c r="AJ16"/>
  <c r="AI16"/>
  <c r="EQ15"/>
  <c r="EP15"/>
  <c r="EO15"/>
  <c r="BU15"/>
  <c r="BT15"/>
  <c r="BS15"/>
  <c r="AK15"/>
  <c r="AJ15"/>
  <c r="AI15"/>
  <c r="EN14"/>
  <c r="EO14" s="1"/>
  <c r="EM14"/>
  <c r="EL14"/>
  <c r="EK14"/>
  <c r="EJ14"/>
  <c r="EI14"/>
  <c r="EH14"/>
  <c r="EG14"/>
  <c r="EF14"/>
  <c r="EE14"/>
  <c r="ED14"/>
  <c r="EC14"/>
  <c r="EB14"/>
  <c r="EA14"/>
  <c r="DZ14"/>
  <c r="DY14"/>
  <c r="DX14"/>
  <c r="DW14"/>
  <c r="DV14"/>
  <c r="DU14"/>
  <c r="DT14"/>
  <c r="DS14"/>
  <c r="DR14"/>
  <c r="DQ14"/>
  <c r="DP14"/>
  <c r="DO14"/>
  <c r="DN14"/>
  <c r="DM14"/>
  <c r="DL14"/>
  <c r="DK14"/>
  <c r="DJ14"/>
  <c r="DI14"/>
  <c r="DH14"/>
  <c r="DG14"/>
  <c r="DC14"/>
  <c r="DD14" s="1"/>
  <c r="DB14"/>
  <c r="DB77" s="1"/>
  <c r="DA14"/>
  <c r="DA77" s="1"/>
  <c r="CZ14"/>
  <c r="CZ77" s="1"/>
  <c r="CY14"/>
  <c r="CY77" s="1"/>
  <c r="CX14"/>
  <c r="CX77" s="1"/>
  <c r="CW14"/>
  <c r="CW77" s="1"/>
  <c r="CV14"/>
  <c r="CV77" s="1"/>
  <c r="CU14"/>
  <c r="CU77" s="1"/>
  <c r="CT14"/>
  <c r="CT77" s="1"/>
  <c r="CS14"/>
  <c r="CS77" s="1"/>
  <c r="CR14"/>
  <c r="CR77" s="1"/>
  <c r="CQ14"/>
  <c r="CQ77" s="1"/>
  <c r="CP14"/>
  <c r="CP77" s="1"/>
  <c r="CO14"/>
  <c r="CO77" s="1"/>
  <c r="CN14"/>
  <c r="CN77" s="1"/>
  <c r="CM14"/>
  <c r="CM77" s="1"/>
  <c r="CL14"/>
  <c r="CL77" s="1"/>
  <c r="CK14"/>
  <c r="CK77" s="1"/>
  <c r="CJ14"/>
  <c r="CJ77" s="1"/>
  <c r="CI14"/>
  <c r="CH14"/>
  <c r="CG14"/>
  <c r="CF14"/>
  <c r="CE14"/>
  <c r="CD14"/>
  <c r="CC14"/>
  <c r="CB14"/>
  <c r="CA14"/>
  <c r="BZ14"/>
  <c r="BY14"/>
  <c r="BX14"/>
  <c r="BW14"/>
  <c r="BV14"/>
  <c r="BR14"/>
  <c r="BT14" s="1"/>
  <c r="BQ14"/>
  <c r="BP14"/>
  <c r="BO14"/>
  <c r="BN14"/>
  <c r="BM14"/>
  <c r="BL14"/>
  <c r="BK14"/>
  <c r="BJ14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H14"/>
  <c r="AJ14" s="1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B14"/>
  <c r="EQ13"/>
  <c r="EP13"/>
  <c r="EO13"/>
  <c r="BU13"/>
  <c r="BT13"/>
  <c r="BS13"/>
  <c r="AK13"/>
  <c r="AJ13"/>
  <c r="AI13"/>
  <c r="EQ12"/>
  <c r="EP12"/>
  <c r="EO12"/>
  <c r="BU12"/>
  <c r="BT12"/>
  <c r="BS12"/>
  <c r="AK12"/>
  <c r="AJ12"/>
  <c r="AI12"/>
  <c r="EP11"/>
  <c r="EN11"/>
  <c r="EM11"/>
  <c r="EO11" s="1"/>
  <c r="EL11"/>
  <c r="EK11"/>
  <c r="EJ11"/>
  <c r="EI11"/>
  <c r="EH11"/>
  <c r="EG11"/>
  <c r="EF11"/>
  <c r="EE11"/>
  <c r="ED11"/>
  <c r="EC11"/>
  <c r="EB11"/>
  <c r="EA11"/>
  <c r="DZ11"/>
  <c r="DY11"/>
  <c r="DX11"/>
  <c r="DW11"/>
  <c r="DV11"/>
  <c r="DU11"/>
  <c r="DT11"/>
  <c r="DS11"/>
  <c r="DR11"/>
  <c r="DQ11"/>
  <c r="DP11"/>
  <c r="DO11"/>
  <c r="DN11"/>
  <c r="DM11"/>
  <c r="DL11"/>
  <c r="DK11"/>
  <c r="DJ11"/>
  <c r="DI11"/>
  <c r="EQ11" s="1"/>
  <c r="DH11"/>
  <c r="DG11"/>
  <c r="BR11"/>
  <c r="BS11" s="1"/>
  <c r="BQ11"/>
  <c r="BP11"/>
  <c r="BO11"/>
  <c r="BN11"/>
  <c r="BM11"/>
  <c r="BL11"/>
  <c r="BK11"/>
  <c r="BJ11"/>
  <c r="BI11"/>
  <c r="BH11"/>
  <c r="BG11"/>
  <c r="BF11"/>
  <c r="BE11"/>
  <c r="BD11"/>
  <c r="BC11"/>
  <c r="BB11"/>
  <c r="BA11"/>
  <c r="AZ11"/>
  <c r="AY11"/>
  <c r="AX11"/>
  <c r="AW11"/>
  <c r="AV11"/>
  <c r="AU11"/>
  <c r="AT11"/>
  <c r="AS11"/>
  <c r="AR11"/>
  <c r="AQ11"/>
  <c r="AP11"/>
  <c r="AO11"/>
  <c r="AN11"/>
  <c r="AM11"/>
  <c r="AL11"/>
  <c r="AH11"/>
  <c r="AI11" s="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  <c r="EQ10"/>
  <c r="EP10"/>
  <c r="EO10"/>
  <c r="BU10"/>
  <c r="BT10"/>
  <c r="BS10"/>
  <c r="AK10"/>
  <c r="AJ10"/>
  <c r="AI10"/>
  <c r="EQ9"/>
  <c r="EP9"/>
  <c r="EO9"/>
  <c r="BU9"/>
  <c r="BT9"/>
  <c r="BS9"/>
  <c r="AK9"/>
  <c r="AJ9"/>
  <c r="AI9"/>
  <c r="EQ8"/>
  <c r="EP8"/>
  <c r="EO8"/>
  <c r="BU8"/>
  <c r="BT8"/>
  <c r="BS8"/>
  <c r="AK8"/>
  <c r="AJ8"/>
  <c r="AI8"/>
  <c r="EN7"/>
  <c r="EO7" s="1"/>
  <c r="EM7"/>
  <c r="EM77" s="1"/>
  <c r="EL7"/>
  <c r="EL77" s="1"/>
  <c r="EK7"/>
  <c r="EK77" s="1"/>
  <c r="EJ7"/>
  <c r="EJ77" s="1"/>
  <c r="EI7"/>
  <c r="EI77" s="1"/>
  <c r="EH7"/>
  <c r="EH77" s="1"/>
  <c r="EG7"/>
  <c r="EG77" s="1"/>
  <c r="EF7"/>
  <c r="EF77" s="1"/>
  <c r="EE7"/>
  <c r="EE77" s="1"/>
  <c r="ED7"/>
  <c r="ED77" s="1"/>
  <c r="EC7"/>
  <c r="EC77" s="1"/>
  <c r="EB7"/>
  <c r="EB77" s="1"/>
  <c r="EA7"/>
  <c r="EA77" s="1"/>
  <c r="DZ7"/>
  <c r="DZ77" s="1"/>
  <c r="DY7"/>
  <c r="DY77" s="1"/>
  <c r="DX7"/>
  <c r="DX77" s="1"/>
  <c r="DW7"/>
  <c r="DW77" s="1"/>
  <c r="DV7"/>
  <c r="DV77" s="1"/>
  <c r="DU7"/>
  <c r="DU77" s="1"/>
  <c r="DT7"/>
  <c r="DT77" s="1"/>
  <c r="DS7"/>
  <c r="DS77" s="1"/>
  <c r="DR7"/>
  <c r="DR77" s="1"/>
  <c r="DQ7"/>
  <c r="DQ77" s="1"/>
  <c r="DP7"/>
  <c r="DP77" s="1"/>
  <c r="DO7"/>
  <c r="DO77" s="1"/>
  <c r="DN7"/>
  <c r="DN77" s="1"/>
  <c r="DM7"/>
  <c r="DM77" s="1"/>
  <c r="DL7"/>
  <c r="DL77" s="1"/>
  <c r="DK7"/>
  <c r="DK77" s="1"/>
  <c r="DJ7"/>
  <c r="DJ77" s="1"/>
  <c r="DI7"/>
  <c r="DI77" s="1"/>
  <c r="DH7"/>
  <c r="DH77" s="1"/>
  <c r="DH95" s="1"/>
  <c r="DG7"/>
  <c r="DG77" s="1"/>
  <c r="DG95" s="1"/>
  <c r="CI7"/>
  <c r="CI77" s="1"/>
  <c r="CH7"/>
  <c r="CH77" s="1"/>
  <c r="CG7"/>
  <c r="CG77" s="1"/>
  <c r="CF7"/>
  <c r="CF77" s="1"/>
  <c r="CE7"/>
  <c r="CE77" s="1"/>
  <c r="CD7"/>
  <c r="CD77" s="1"/>
  <c r="CC7"/>
  <c r="CC77" s="1"/>
  <c r="CB7"/>
  <c r="CB77" s="1"/>
  <c r="CA7"/>
  <c r="CA77" s="1"/>
  <c r="BZ7"/>
  <c r="BZ77" s="1"/>
  <c r="BY7"/>
  <c r="BY77" s="1"/>
  <c r="BX7"/>
  <c r="BX77" s="1"/>
  <c r="BW7"/>
  <c r="BW77" s="1"/>
  <c r="BV7"/>
  <c r="BV77" s="1"/>
  <c r="BT7"/>
  <c r="BR7"/>
  <c r="BR77" s="1"/>
  <c r="BQ7"/>
  <c r="BS7" s="1"/>
  <c r="BP7"/>
  <c r="BP77" s="1"/>
  <c r="BO7"/>
  <c r="BO77" s="1"/>
  <c r="BN7"/>
  <c r="BN77" s="1"/>
  <c r="BM7"/>
  <c r="BL7"/>
  <c r="BL77" s="1"/>
  <c r="BK7"/>
  <c r="BK77" s="1"/>
  <c r="BJ7"/>
  <c r="BJ77" s="1"/>
  <c r="BI7"/>
  <c r="BH7"/>
  <c r="BH77" s="1"/>
  <c r="BG7"/>
  <c r="BG77" s="1"/>
  <c r="BF7"/>
  <c r="BF77" s="1"/>
  <c r="BE7"/>
  <c r="BD7"/>
  <c r="BD77" s="1"/>
  <c r="BC7"/>
  <c r="BC77" s="1"/>
  <c r="BB7"/>
  <c r="BB77" s="1"/>
  <c r="BA7"/>
  <c r="AZ7"/>
  <c r="AZ77" s="1"/>
  <c r="AY7"/>
  <c r="AY77" s="1"/>
  <c r="AX7"/>
  <c r="AX77" s="1"/>
  <c r="AW7"/>
  <c r="AV7"/>
  <c r="AV77" s="1"/>
  <c r="AU7"/>
  <c r="AU77" s="1"/>
  <c r="AT7"/>
  <c r="AT77" s="1"/>
  <c r="AS7"/>
  <c r="AR7"/>
  <c r="AR77" s="1"/>
  <c r="AQ7"/>
  <c r="AQ77" s="1"/>
  <c r="AP7"/>
  <c r="AP77" s="1"/>
  <c r="AO7"/>
  <c r="AN7"/>
  <c r="AN77" s="1"/>
  <c r="AM7"/>
  <c r="BU7" s="1"/>
  <c r="AL7"/>
  <c r="AL77" s="1"/>
  <c r="AJ7"/>
  <c r="AH7"/>
  <c r="AH77" s="1"/>
  <c r="AG7"/>
  <c r="AI7" s="1"/>
  <c r="AF7"/>
  <c r="AF77" s="1"/>
  <c r="AE7"/>
  <c r="AE77" s="1"/>
  <c r="AD7"/>
  <c r="AD77" s="1"/>
  <c r="AC7"/>
  <c r="AC77" s="1"/>
  <c r="AB7"/>
  <c r="AB77" s="1"/>
  <c r="AA7"/>
  <c r="AA77" s="1"/>
  <c r="Z7"/>
  <c r="Z77" s="1"/>
  <c r="Y7"/>
  <c r="Y77" s="1"/>
  <c r="X7"/>
  <c r="X77" s="1"/>
  <c r="W7"/>
  <c r="W77" s="1"/>
  <c r="V7"/>
  <c r="V77" s="1"/>
  <c r="U7"/>
  <c r="U77" s="1"/>
  <c r="T7"/>
  <c r="T77" s="1"/>
  <c r="S7"/>
  <c r="S77" s="1"/>
  <c r="R7"/>
  <c r="R77" s="1"/>
  <c r="Q7"/>
  <c r="Q77" s="1"/>
  <c r="P7"/>
  <c r="P77" s="1"/>
  <c r="O7"/>
  <c r="O77" s="1"/>
  <c r="N7"/>
  <c r="N77" s="1"/>
  <c r="M7"/>
  <c r="M77" s="1"/>
  <c r="L7"/>
  <c r="L77" s="1"/>
  <c r="K7"/>
  <c r="K77" s="1"/>
  <c r="J7"/>
  <c r="J77" s="1"/>
  <c r="I7"/>
  <c r="I77" s="1"/>
  <c r="H7"/>
  <c r="H77" s="1"/>
  <c r="G7"/>
  <c r="G77" s="1"/>
  <c r="F7"/>
  <c r="F77" s="1"/>
  <c r="E7"/>
  <c r="E77" s="1"/>
  <c r="D7"/>
  <c r="D77" s="1"/>
  <c r="C7"/>
  <c r="AK7" s="1"/>
  <c r="B7"/>
  <c r="B77" s="1"/>
  <c r="AO77" l="1"/>
  <c r="AS77"/>
  <c r="AW77"/>
  <c r="BA77"/>
  <c r="BE77"/>
  <c r="BI77"/>
  <c r="BM77"/>
  <c r="AH93"/>
  <c r="AH95"/>
  <c r="AJ77"/>
  <c r="AJ89"/>
  <c r="AJ88"/>
  <c r="AL93"/>
  <c r="AL95"/>
  <c r="BR93"/>
  <c r="BT89"/>
  <c r="BT88"/>
  <c r="BT77"/>
  <c r="BR95"/>
  <c r="DH93"/>
  <c r="BW93"/>
  <c r="BW95"/>
  <c r="DG93"/>
  <c r="BV95"/>
  <c r="BV93"/>
  <c r="EQ7"/>
  <c r="AI14"/>
  <c r="BS14"/>
  <c r="EQ14"/>
  <c r="AK22"/>
  <c r="BU22"/>
  <c r="DE22"/>
  <c r="EO22"/>
  <c r="AK28"/>
  <c r="BU28"/>
  <c r="DE28"/>
  <c r="EO28"/>
  <c r="DE34"/>
  <c r="EP40"/>
  <c r="AJ53"/>
  <c r="BT53"/>
  <c r="DE56"/>
  <c r="EO56"/>
  <c r="EP65"/>
  <c r="BS74"/>
  <c r="AG77"/>
  <c r="AI89" s="1"/>
  <c r="BQ77"/>
  <c r="BS77" s="1"/>
  <c r="EP7"/>
  <c r="AK11"/>
  <c r="BU11"/>
  <c r="DF14"/>
  <c r="EP14"/>
  <c r="AJ22"/>
  <c r="BT22"/>
  <c r="DD22"/>
  <c r="AJ28"/>
  <c r="DD28"/>
  <c r="DD34"/>
  <c r="AK40"/>
  <c r="BU40"/>
  <c r="EO40"/>
  <c r="AK46"/>
  <c r="BU46"/>
  <c r="DF46"/>
  <c r="EQ46"/>
  <c r="BU49"/>
  <c r="AI53"/>
  <c r="BS53"/>
  <c r="EQ53"/>
  <c r="DD56"/>
  <c r="EO65"/>
  <c r="BU70"/>
  <c r="EQ74"/>
  <c r="EN77"/>
  <c r="AJ11"/>
  <c r="BT11"/>
  <c r="AK14"/>
  <c r="BU14"/>
  <c r="DE14"/>
  <c r="EQ22"/>
  <c r="C77"/>
  <c r="AK89" s="1"/>
  <c r="AM77"/>
  <c r="BU77" s="1"/>
  <c r="DC77"/>
  <c r="BU88" l="1"/>
  <c r="BS88"/>
  <c r="AK88"/>
  <c r="EP89"/>
  <c r="EP88"/>
  <c r="EP77"/>
  <c r="EQ89"/>
  <c r="EQ88"/>
  <c r="EQ77"/>
  <c r="EN93"/>
  <c r="EN95"/>
  <c r="EO89"/>
  <c r="EO88"/>
  <c r="EO77"/>
  <c r="AK77"/>
  <c r="AI88"/>
  <c r="DC93"/>
  <c r="DD89"/>
  <c r="DD88"/>
  <c r="DF77"/>
  <c r="DC95"/>
  <c r="DE89"/>
  <c r="DE88"/>
  <c r="DF89"/>
  <c r="DF88"/>
  <c r="DD77"/>
  <c r="DE77"/>
  <c r="BU89"/>
  <c r="BS89"/>
  <c r="AI77"/>
</calcChain>
</file>

<file path=xl/sharedStrings.xml><?xml version="1.0" encoding="utf-8"?>
<sst xmlns="http://schemas.openxmlformats.org/spreadsheetml/2006/main" count="566" uniqueCount="82">
  <si>
    <t xml:space="preserve">АНАЛИЗ РОЗНИЧНЫХ  ЦЕН  НА  НЕФТЕПРОДУКТЫ, РЕАЛИЗУЕМЫЕ  ЧЕРЕЗ  АЗС </t>
  </si>
  <si>
    <t>И ДРУГИЕ ХОЗЯЙСТВУЮЩИЕ СУБЪЕКТЫ В ЯМАЛО-НЕНЕЦКОМ АВТОНОМНОМ  ОКРУГЕ</t>
  </si>
  <si>
    <t>за период с 30 июля 2012 г. по 06 августа  2012 г.</t>
  </si>
  <si>
    <t>А-95</t>
  </si>
  <si>
    <t>А-92</t>
  </si>
  <si>
    <t>А-80</t>
  </si>
  <si>
    <t>Дизельное топливо</t>
  </si>
  <si>
    <t>Наименование  предприятий</t>
  </si>
  <si>
    <t>06.08.12/ 30.07.12</t>
  </si>
  <si>
    <t>06.08.12/09.07.12</t>
  </si>
  <si>
    <t>06.07.12/  26.12.11.</t>
  </si>
  <si>
    <t>г.САЛЕХАРД</t>
  </si>
  <si>
    <t>ОАО "Роснефть-Ямалнефтепродукт"</t>
  </si>
  <si>
    <t>ООО "ЛУКОЙЛ-Северозападнефтепродукт" Северный филиал</t>
  </si>
  <si>
    <t>ГУП ЯНАО "Ямалгосснаб"</t>
  </si>
  <si>
    <t>г.ЛАБЫТНАНГИ</t>
  </si>
  <si>
    <t>г.НОВЫЙ УРЕНГОЙ</t>
  </si>
  <si>
    <t>ОАО "Уренгойтехинком"</t>
  </si>
  <si>
    <t>ООО "Корпорация "Роснефтегаз"</t>
  </si>
  <si>
    <t>ООО "Лим-Кор-Сервис"* *</t>
  </si>
  <si>
    <t>ООО "Нефто"</t>
  </si>
  <si>
    <t>ООО "Регион-Авто"</t>
  </si>
  <si>
    <t>ООО "Ямалнефтепродукт"* *</t>
  </si>
  <si>
    <t>ООО  "Элисо и К"</t>
  </si>
  <si>
    <t>г.НОЯБРЬСК</t>
  </si>
  <si>
    <t>ОАО "Газпромнефть-Тюмень"</t>
  </si>
  <si>
    <t>ООО "Экосиб-Ямал"</t>
  </si>
  <si>
    <t>ООО "Транс Ойл" *</t>
  </si>
  <si>
    <t xml:space="preserve"> </t>
  </si>
  <si>
    <t>ООО Корпорация "Роснефтегаз"</t>
  </si>
  <si>
    <t>ООО "Лукойл-Уралнефтепродукт"</t>
  </si>
  <si>
    <t>г.МУРАВЛЕНКО</t>
  </si>
  <si>
    <t xml:space="preserve">        - АЗС -153</t>
  </si>
  <si>
    <t xml:space="preserve">        - АЗС -157</t>
  </si>
  <si>
    <t xml:space="preserve">        - АЗС -158</t>
  </si>
  <si>
    <t>г.ГУБКИНСКИЙ</t>
  </si>
  <si>
    <t>ООО "Пурнефтепереработка"</t>
  </si>
  <si>
    <t xml:space="preserve">ОАО "Газпромнефть-Тюмень" </t>
  </si>
  <si>
    <t xml:space="preserve">ООО "Ямалтранснефтепродукт" </t>
  </si>
  <si>
    <t xml:space="preserve">ИП Маликов В.В. </t>
  </si>
  <si>
    <t>ООО "ПурНефть"</t>
  </si>
  <si>
    <t>г.НАДЫМ И НАДЫМСКИЙ РАЙОН</t>
  </si>
  <si>
    <t>Надымское предприятие по обеспечению нефтепродуктами ОАО "Роснефть-Ямалнефть-Ямалнефтепродукт"</t>
  </si>
  <si>
    <t>ООО "НОРД - РОС"</t>
  </si>
  <si>
    <t>ООО "Надымская энергетическая компания"**</t>
  </si>
  <si>
    <t>ООО "Кристалл"</t>
  </si>
  <si>
    <t>ООО "ЯмалСтройРегион"</t>
  </si>
  <si>
    <t>ООО "Элисо и К"</t>
  </si>
  <si>
    <t>ООО "Норднефтегаз"</t>
  </si>
  <si>
    <t>ШУРЫШКАРСКИЙ РАЙОН</t>
  </si>
  <si>
    <t>ООО "Энергоресурс"</t>
  </si>
  <si>
    <t>Овгортское  МП ЖКХ</t>
  </si>
  <si>
    <t>ИП Борута В.Н.</t>
  </si>
  <si>
    <t>ТАЗОВСКИЙ РАЙОН</t>
  </si>
  <si>
    <t>ОАО "Роснефть-Ямалнефтепродукт"  Тазовский ф-л</t>
  </si>
  <si>
    <t>ПУРОВСКИЙ РАЙОН</t>
  </si>
  <si>
    <t>ООО "Экосиб-Ямал" *</t>
  </si>
  <si>
    <t>ООО  "Газпромнефть-Тюмень"</t>
  </si>
  <si>
    <t>ООО "Трансойл"</t>
  </si>
  <si>
    <t>ИП Канцедал А.Г.*</t>
  </si>
  <si>
    <t>ОАО "НК "Роснефть" Ямалнефтепродукт"</t>
  </si>
  <si>
    <t>ООО "СибСтройТорг"</t>
  </si>
  <si>
    <t>ПРИУРАЛЬСКИЙ  РАЙОН</t>
  </si>
  <si>
    <t>ООО "Максим" п. Харп</t>
  </si>
  <si>
    <t>ООО "Нефтепродукт"</t>
  </si>
  <si>
    <t>ИП Свиридов</t>
  </si>
  <si>
    <t>КРАСНОСЕЛЬКУПСКИЙ  РАЙОН</t>
  </si>
  <si>
    <t>ИП Носов А.А.</t>
  </si>
  <si>
    <t xml:space="preserve">ИП Фоминов </t>
  </si>
  <si>
    <t>ЯМАЛЬСКИЙ РАЙОН</t>
  </si>
  <si>
    <t>ООО "Максим"</t>
  </si>
  <si>
    <t>ООО "Заря-Яр-Сале"</t>
  </si>
  <si>
    <t>Средняя по ЯНАО</t>
  </si>
  <si>
    <t>* ИП Канцедал А.Г. (МО Пуровский район) с 14 февраля 2012 года прекратил реализацию ГСМ в связи с окончанием срока аренды заправочной станции.</t>
  </si>
  <si>
    <t xml:space="preserve">* * На АЗС  ООО "Лим-Кор-Сервис" и  ООО "Ямалнефтепродукт" (МО г. Новый Уренгой) реализация нефтепродуктов временно не осуществляется в связи с реконструкцией автозаправочных станций.         
</t>
  </si>
  <si>
    <t xml:space="preserve">Демченко Анна Владимировна </t>
  </si>
  <si>
    <t>т.5-11-64 ф. 5-11-60</t>
  </si>
  <si>
    <t xml:space="preserve">E-mail: gsm@goszakaz.gov.yanao.ru     </t>
  </si>
  <si>
    <t xml:space="preserve">Масимальное значение </t>
  </si>
  <si>
    <t xml:space="preserve">Минимальное занчение </t>
  </si>
  <si>
    <r>
      <t xml:space="preserve">ООО "Корпорация </t>
    </r>
    <r>
      <rPr>
        <b/>
        <sz val="14"/>
        <color theme="1"/>
        <rFont val="Times New Roman"/>
        <family val="1"/>
        <charset val="204"/>
      </rPr>
      <t>"</t>
    </r>
    <r>
      <rPr>
        <sz val="14"/>
        <color theme="1"/>
        <rFont val="Times New Roman"/>
        <family val="1"/>
        <charset val="204"/>
      </rPr>
      <t>Роснефтегаз"</t>
    </r>
  </si>
  <si>
    <t xml:space="preserve">ООО "Роснефтегаз" 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</si>
</sst>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0.0%"/>
    <numFmt numFmtId="166" formatCode="#,##0.000"/>
    <numFmt numFmtId="167" formatCode="0.00000%"/>
    <numFmt numFmtId="168" formatCode="#,##0.00&quot;р.&quot;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Bookman Old Style"/>
      <family val="1"/>
      <charset val="204"/>
    </font>
    <font>
      <sz val="10"/>
      <name val="Arial Cyr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95">
    <xf numFmtId="0" fontId="0" fillId="0" borderId="0" xfId="0"/>
    <xf numFmtId="0" fontId="4" fillId="0" borderId="0" xfId="0" applyFont="1" applyFill="1" applyAlignment="1">
      <alignment horizontal="center" wrapText="1"/>
    </xf>
    <xf numFmtId="0" fontId="5" fillId="0" borderId="0" xfId="0" applyFont="1"/>
    <xf numFmtId="0" fontId="4" fillId="0" borderId="0" xfId="0" applyFont="1" applyFill="1" applyAlignment="1">
      <alignment horizontal="center"/>
    </xf>
    <xf numFmtId="0" fontId="5" fillId="2" borderId="0" xfId="0" applyFont="1" applyFill="1" applyAlignment="1">
      <alignment wrapText="1"/>
    </xf>
    <xf numFmtId="4" fontId="5" fillId="2" borderId="0" xfId="0" applyNumberFormat="1" applyFont="1" applyFill="1"/>
    <xf numFmtId="0" fontId="5" fillId="2" borderId="0" xfId="0" applyFont="1" applyFill="1"/>
    <xf numFmtId="0" fontId="5" fillId="0" borderId="1" xfId="0" applyFont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6" fillId="4" borderId="5" xfId="0" applyFont="1" applyFill="1" applyBorder="1" applyAlignment="1">
      <alignment horizontal="left" vertical="center" wrapText="1"/>
    </xf>
    <xf numFmtId="4" fontId="6" fillId="4" borderId="2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/>
    </xf>
    <xf numFmtId="165" fontId="6" fillId="4" borderId="4" xfId="1" applyNumberFormat="1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4" borderId="2" xfId="0" applyFont="1" applyFill="1" applyBorder="1" applyAlignment="1">
      <alignment horizontal="left" vertical="center" wrapText="1"/>
    </xf>
    <xf numFmtId="165" fontId="6" fillId="4" borderId="2" xfId="1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vertical="center"/>
    </xf>
    <xf numFmtId="2" fontId="7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165" fontId="7" fillId="2" borderId="3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166" fontId="6" fillId="4" borderId="2" xfId="0" applyNumberFormat="1" applyFont="1" applyFill="1" applyBorder="1" applyAlignment="1">
      <alignment horizontal="center" vertical="center"/>
    </xf>
    <xf numFmtId="165" fontId="7" fillId="0" borderId="4" xfId="1" applyNumberFormat="1" applyFont="1" applyFill="1" applyBorder="1" applyAlignment="1">
      <alignment horizontal="center" vertical="center"/>
    </xf>
    <xf numFmtId="167" fontId="7" fillId="2" borderId="2" xfId="0" applyNumberFormat="1" applyFont="1" applyFill="1" applyBorder="1" applyAlignment="1">
      <alignment horizontal="center" vertical="center"/>
    </xf>
    <xf numFmtId="10" fontId="6" fillId="2" borderId="2" xfId="0" applyNumberFormat="1" applyFont="1" applyFill="1" applyBorder="1" applyAlignment="1">
      <alignment horizontal="center" vertical="center"/>
    </xf>
    <xf numFmtId="10" fontId="6" fillId="2" borderId="4" xfId="1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165" fontId="6" fillId="2" borderId="2" xfId="1" applyNumberFormat="1" applyFont="1" applyFill="1" applyBorder="1" applyAlignment="1">
      <alignment horizontal="center" vertical="center"/>
    </xf>
    <xf numFmtId="165" fontId="6" fillId="2" borderId="3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2" fontId="7" fillId="2" borderId="3" xfId="0" applyNumberFormat="1" applyFont="1" applyFill="1" applyBorder="1" applyAlignment="1">
      <alignment horizontal="center" vertical="center"/>
    </xf>
    <xf numFmtId="2" fontId="7" fillId="2" borderId="6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5" fontId="7" fillId="2" borderId="7" xfId="1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7" fillId="2" borderId="8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center" wrapText="1"/>
    </xf>
    <xf numFmtId="4" fontId="6" fillId="4" borderId="1" xfId="0" applyNumberFormat="1" applyFont="1" applyFill="1" applyBorder="1" applyAlignment="1" applyProtection="1">
      <alignment horizontal="center" vertical="center"/>
      <protection hidden="1"/>
    </xf>
    <xf numFmtId="4" fontId="6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4" fontId="6" fillId="4" borderId="7" xfId="0" applyNumberFormat="1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>
      <alignment horizontal="center" vertical="center"/>
    </xf>
    <xf numFmtId="165" fontId="6" fillId="4" borderId="1" xfId="1" applyNumberFormat="1" applyFont="1" applyFill="1" applyBorder="1" applyAlignment="1">
      <alignment horizontal="center" vertical="center"/>
    </xf>
    <xf numFmtId="165" fontId="6" fillId="4" borderId="8" xfId="1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4" fontId="6" fillId="2" borderId="9" xfId="0" applyNumberFormat="1" applyFont="1" applyFill="1" applyBorder="1" applyAlignment="1">
      <alignment horizontal="center" vertical="center"/>
    </xf>
    <xf numFmtId="165" fontId="6" fillId="2" borderId="9" xfId="1" applyNumberFormat="1" applyFont="1" applyFill="1" applyBorder="1" applyAlignment="1">
      <alignment horizontal="center" vertical="center"/>
    </xf>
    <xf numFmtId="10" fontId="6" fillId="2" borderId="9" xfId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top" wrapText="1"/>
    </xf>
    <xf numFmtId="4" fontId="8" fillId="2" borderId="0" xfId="0" applyNumberFormat="1" applyFont="1" applyFill="1" applyBorder="1" applyAlignment="1">
      <alignment horizontal="left" vertical="top" wrapText="1"/>
    </xf>
    <xf numFmtId="0" fontId="5" fillId="0" borderId="0" xfId="0" applyFont="1" applyBorder="1"/>
    <xf numFmtId="0" fontId="8" fillId="2" borderId="0" xfId="0" applyFont="1" applyFill="1" applyBorder="1" applyAlignment="1"/>
    <xf numFmtId="0" fontId="8" fillId="2" borderId="0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/>
    <xf numFmtId="0" fontId="0" fillId="0" borderId="0" xfId="0" applyFont="1" applyAlignment="1"/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12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Alignment="1">
      <alignment horizontal="left" vertical="center"/>
    </xf>
    <xf numFmtId="0" fontId="0" fillId="2" borderId="0" xfId="0" applyFont="1" applyFill="1" applyProtection="1">
      <protection locked="0"/>
    </xf>
    <xf numFmtId="4" fontId="5" fillId="2" borderId="2" xfId="0" applyNumberFormat="1" applyFont="1" applyFill="1" applyBorder="1"/>
    <xf numFmtId="165" fontId="5" fillId="2" borderId="2" xfId="0" applyNumberFormat="1" applyFont="1" applyFill="1" applyBorder="1"/>
    <xf numFmtId="4" fontId="6" fillId="2" borderId="2" xfId="0" applyNumberFormat="1" applyFont="1" applyFill="1" applyBorder="1" applyAlignment="1">
      <alignment horizontal="left" vertical="center" wrapText="1"/>
    </xf>
    <xf numFmtId="168" fontId="5" fillId="2" borderId="2" xfId="0" applyNumberFormat="1" applyFont="1" applyFill="1" applyBorder="1"/>
    <xf numFmtId="4" fontId="5" fillId="4" borderId="0" xfId="0" applyNumberFormat="1" applyFont="1" applyFill="1" applyAlignment="1">
      <alignment vertical="center"/>
    </xf>
    <xf numFmtId="0" fontId="5" fillId="0" borderId="0" xfId="0" applyFont="1" applyAlignment="1">
      <alignment wrapText="1"/>
    </xf>
    <xf numFmtId="10" fontId="5" fillId="2" borderId="0" xfId="1" applyNumberFormat="1" applyFont="1" applyFill="1"/>
  </cellXfs>
  <cellStyles count="7">
    <cellStyle name="Обычный" xfId="0" builtinId="0"/>
    <cellStyle name="Обычный 4" xfId="3"/>
    <cellStyle name="Обычный 6" xfId="4"/>
    <cellStyle name="Обычный 7" xfId="5"/>
    <cellStyle name="Обычный 8" xfId="6"/>
    <cellStyle name="Обычный_График поставки НЕФТЕПРОДУКТЫ в НАВИГАЦИЮ 2005" xfId="2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Q106"/>
  <sheetViews>
    <sheetView tabSelected="1" view="pageBreakPreview" zoomScale="80" zoomScaleSheetLayoutView="80" workbookViewId="0">
      <pane xSplit="2" ySplit="6" topLeftCell="AD56" activePane="bottomRight" state="frozen"/>
      <selection pane="topRight" activeCell="C1" sqref="C1"/>
      <selection pane="bottomLeft" activeCell="A7" sqref="A7"/>
      <selection pane="bottomRight" activeCell="A71" sqref="A71:XFD71"/>
    </sheetView>
  </sheetViews>
  <sheetFormatPr defaultRowHeight="15" outlineLevelRow="1"/>
  <cols>
    <col min="1" max="1" width="42" style="93" customWidth="1"/>
    <col min="2" max="2" width="11.42578125" style="5" hidden="1" customWidth="1"/>
    <col min="3" max="3" width="10" style="5" customWidth="1"/>
    <col min="4" max="4" width="10" style="5" hidden="1" customWidth="1"/>
    <col min="5" max="5" width="9.42578125" style="5" hidden="1" customWidth="1"/>
    <col min="6" max="6" width="9.7109375" style="5" hidden="1" customWidth="1"/>
    <col min="7" max="8" width="10.42578125" style="5" hidden="1" customWidth="1"/>
    <col min="9" max="10" width="10" style="5" hidden="1" customWidth="1"/>
    <col min="11" max="11" width="11.28515625" style="5" hidden="1" customWidth="1"/>
    <col min="12" max="12" width="11.140625" style="5" hidden="1" customWidth="1"/>
    <col min="13" max="14" width="10.5703125" style="5" hidden="1" customWidth="1"/>
    <col min="15" max="15" width="9.140625" style="5" hidden="1" customWidth="1"/>
    <col min="16" max="16" width="10" style="5" hidden="1" customWidth="1"/>
    <col min="17" max="17" width="10.140625" style="5" hidden="1" customWidth="1"/>
    <col min="18" max="18" width="9.85546875" style="5" hidden="1" customWidth="1"/>
    <col min="19" max="19" width="14.140625" style="5" hidden="1" customWidth="1"/>
    <col min="20" max="20" width="10.85546875" style="5" hidden="1" customWidth="1"/>
    <col min="21" max="21" width="14.140625" style="5" hidden="1" customWidth="1"/>
    <col min="22" max="22" width="9.5703125" style="5" hidden="1" customWidth="1"/>
    <col min="23" max="23" width="10" style="5" hidden="1" customWidth="1"/>
    <col min="24" max="24" width="9.42578125" style="5" hidden="1" customWidth="1"/>
    <col min="25" max="25" width="9.28515625" style="5" hidden="1" customWidth="1"/>
    <col min="26" max="26" width="14.140625" style="5" hidden="1" customWidth="1"/>
    <col min="27" max="27" width="9.140625" style="5" hidden="1" customWidth="1"/>
    <col min="28" max="29" width="10.28515625" style="5" hidden="1" customWidth="1"/>
    <col min="30" max="30" width="10.28515625" style="5" customWidth="1"/>
    <col min="31" max="31" width="9.7109375" style="5" hidden="1" customWidth="1"/>
    <col min="32" max="32" width="9.85546875" style="5" hidden="1" customWidth="1"/>
    <col min="33" max="34" width="9.85546875" style="5" customWidth="1"/>
    <col min="35" max="35" width="10.7109375" style="6" customWidth="1"/>
    <col min="36" max="36" width="10" style="6" customWidth="1"/>
    <col min="37" max="37" width="10.5703125" style="6" customWidth="1"/>
    <col min="38" max="38" width="11" style="5" hidden="1" customWidth="1"/>
    <col min="39" max="39" width="9" style="5" customWidth="1"/>
    <col min="40" max="40" width="8.85546875" style="5" hidden="1" customWidth="1"/>
    <col min="41" max="41" width="10.7109375" style="5" hidden="1" customWidth="1"/>
    <col min="42" max="42" width="9.42578125" style="5" hidden="1" customWidth="1"/>
    <col min="43" max="46" width="14.140625" style="5" hidden="1" customWidth="1"/>
    <col min="47" max="47" width="8.85546875" style="5" hidden="1" customWidth="1"/>
    <col min="48" max="48" width="10.140625" style="5" hidden="1" customWidth="1"/>
    <col min="49" max="50" width="9.5703125" style="5" hidden="1" customWidth="1"/>
    <col min="51" max="51" width="9.42578125" style="5" hidden="1" customWidth="1"/>
    <col min="52" max="52" width="9.28515625" style="5" hidden="1" customWidth="1"/>
    <col min="53" max="53" width="9.140625" style="5" hidden="1" customWidth="1"/>
    <col min="54" max="55" width="14.140625" style="5" hidden="1" customWidth="1"/>
    <col min="56" max="56" width="9.85546875" style="5" hidden="1" customWidth="1"/>
    <col min="57" max="57" width="9.28515625" style="5" hidden="1" customWidth="1"/>
    <col min="58" max="58" width="8.85546875" style="5" hidden="1" customWidth="1"/>
    <col min="59" max="59" width="9.28515625" style="5" hidden="1" customWidth="1"/>
    <col min="60" max="60" width="9.42578125" style="5" hidden="1" customWidth="1"/>
    <col min="61" max="61" width="14.140625" style="5" hidden="1" customWidth="1"/>
    <col min="62" max="62" width="9" style="5" hidden="1" customWidth="1"/>
    <col min="63" max="63" width="8.85546875" style="5" hidden="1" customWidth="1"/>
    <col min="64" max="64" width="9" style="5" hidden="1" customWidth="1"/>
    <col min="65" max="65" width="10" style="5" hidden="1" customWidth="1"/>
    <col min="66" max="66" width="10" style="5" customWidth="1"/>
    <col min="67" max="68" width="10" style="5" hidden="1" customWidth="1"/>
    <col min="69" max="70" width="8.85546875" style="5" customWidth="1"/>
    <col min="71" max="71" width="10.28515625" style="2" customWidth="1"/>
    <col min="72" max="72" width="10.140625" style="2" customWidth="1"/>
    <col min="73" max="73" width="10.42578125" style="2" customWidth="1"/>
    <col min="74" max="74" width="9.5703125" style="5" hidden="1" customWidth="1"/>
    <col min="75" max="75" width="0.28515625" style="5" hidden="1" customWidth="1"/>
    <col min="76" max="76" width="9.5703125" style="5" customWidth="1"/>
    <col min="77" max="77" width="9.5703125" style="5" hidden="1" customWidth="1"/>
    <col min="78" max="78" width="9" style="5" hidden="1" customWidth="1"/>
    <col min="79" max="79" width="9.5703125" style="5" hidden="1" customWidth="1"/>
    <col min="80" max="81" width="14.140625" style="5" hidden="1" customWidth="1"/>
    <col min="82" max="82" width="10" style="5" hidden="1" customWidth="1"/>
    <col min="83" max="83" width="9" style="5" hidden="1" customWidth="1"/>
    <col min="84" max="84" width="10.42578125" style="5" hidden="1" customWidth="1"/>
    <col min="85" max="85" width="10.28515625" style="5" hidden="1" customWidth="1"/>
    <col min="86" max="86" width="9.140625" style="5" hidden="1" customWidth="1"/>
    <col min="87" max="87" width="10.7109375" style="5" hidden="1" customWidth="1"/>
    <col min="88" max="88" width="9" style="5" hidden="1" customWidth="1"/>
    <col min="89" max="90" width="9.140625" style="5" hidden="1" customWidth="1"/>
    <col min="91" max="91" width="11.42578125" style="5" hidden="1" customWidth="1"/>
    <col min="92" max="92" width="9.7109375" style="5" hidden="1" customWidth="1"/>
    <col min="93" max="93" width="8.85546875" style="5" hidden="1" customWidth="1"/>
    <col min="94" max="94" width="9.7109375" style="5" hidden="1" customWidth="1"/>
    <col min="95" max="95" width="9.42578125" style="5" hidden="1" customWidth="1"/>
    <col min="96" max="96" width="9" style="5" hidden="1" customWidth="1"/>
    <col min="97" max="97" width="8.7109375" style="5" hidden="1" customWidth="1"/>
    <col min="98" max="98" width="9.140625" style="5" hidden="1" customWidth="1"/>
    <col min="99" max="99" width="11.140625" style="5" hidden="1" customWidth="1"/>
    <col min="100" max="100" width="9" style="5" hidden="1" customWidth="1"/>
    <col min="101" max="102" width="8.85546875" style="5" hidden="1" customWidth="1"/>
    <col min="103" max="103" width="8.85546875" style="5" customWidth="1"/>
    <col min="104" max="105" width="8.85546875" style="5" hidden="1" customWidth="1"/>
    <col min="106" max="107" width="8.85546875" style="5" customWidth="1"/>
    <col min="108" max="109" width="10.140625" style="2" customWidth="1"/>
    <col min="110" max="110" width="10.42578125" style="2" customWidth="1"/>
    <col min="111" max="111" width="9.85546875" style="5" hidden="1" customWidth="1"/>
    <col min="112" max="112" width="10" style="5" hidden="1" customWidth="1"/>
    <col min="113" max="113" width="9.5703125" style="5" customWidth="1"/>
    <col min="114" max="114" width="9.140625" style="5" hidden="1" customWidth="1"/>
    <col min="115" max="115" width="10.5703125" style="5" hidden="1" customWidth="1"/>
    <col min="116" max="116" width="9" style="5" hidden="1" customWidth="1"/>
    <col min="117" max="117" width="9.42578125" style="5" hidden="1" customWidth="1"/>
    <col min="118" max="118" width="9.5703125" style="5" hidden="1" customWidth="1"/>
    <col min="119" max="119" width="9.7109375" style="5" hidden="1" customWidth="1"/>
    <col min="120" max="120" width="9.28515625" style="5" hidden="1" customWidth="1"/>
    <col min="121" max="121" width="10.140625" style="5" hidden="1" customWidth="1"/>
    <col min="122" max="122" width="9.42578125" style="5" hidden="1" customWidth="1"/>
    <col min="123" max="123" width="9.28515625" style="5" hidden="1" customWidth="1"/>
    <col min="124" max="124" width="11.42578125" style="5" hidden="1" customWidth="1"/>
    <col min="125" max="125" width="9.7109375" style="5" hidden="1" customWidth="1"/>
    <col min="126" max="126" width="8.85546875" style="5" hidden="1" customWidth="1"/>
    <col min="127" max="127" width="9.140625" style="5" hidden="1" customWidth="1"/>
    <col min="128" max="128" width="9.42578125" style="5" hidden="1" customWidth="1"/>
    <col min="129" max="129" width="9.5703125" style="5" hidden="1" customWidth="1"/>
    <col min="130" max="130" width="10" style="5" hidden="1" customWidth="1"/>
    <col min="131" max="131" width="9.28515625" style="5" hidden="1" customWidth="1"/>
    <col min="132" max="132" width="10.42578125" style="5" hidden="1" customWidth="1"/>
    <col min="133" max="133" width="9.140625" style="5" hidden="1" customWidth="1"/>
    <col min="134" max="134" width="10.140625" style="5" hidden="1" customWidth="1"/>
    <col min="135" max="135" width="10.85546875" style="5" hidden="1" customWidth="1"/>
    <col min="136" max="136" width="8.85546875" style="5" hidden="1" customWidth="1"/>
    <col min="137" max="137" width="9" style="5" hidden="1" customWidth="1"/>
    <col min="138" max="138" width="10" style="5" hidden="1" customWidth="1"/>
    <col min="139" max="139" width="9.42578125" style="5" hidden="1" customWidth="1"/>
    <col min="140" max="140" width="9" style="5" customWidth="1"/>
    <col min="141" max="141" width="9.28515625" style="5" hidden="1" customWidth="1"/>
    <col min="142" max="142" width="8.7109375" style="5" hidden="1" customWidth="1"/>
    <col min="143" max="144" width="8.7109375" style="5" customWidth="1"/>
    <col min="145" max="145" width="11.7109375" style="2" customWidth="1"/>
    <col min="146" max="146" width="10" style="2" customWidth="1"/>
    <col min="147" max="147" width="11" style="2" customWidth="1"/>
    <col min="148" max="16384" width="9.140625" style="2"/>
  </cols>
  <sheetData>
    <row r="1" spans="1:147" ht="18.75" customHeight="1" outlineLevel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</row>
    <row r="2" spans="1:147" ht="20.25" outlineLevel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</row>
    <row r="3" spans="1:147" ht="20.25" outlineLevel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</row>
    <row r="4" spans="1:147" s="6" customFormat="1" ht="12" customHeight="1" outlineLevel="1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</row>
    <row r="5" spans="1:147" s="14" customFormat="1" ht="18.75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9"/>
      <c r="AK5" s="10"/>
      <c r="AL5" s="11" t="s">
        <v>4</v>
      </c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2"/>
      <c r="BU5" s="13"/>
      <c r="BV5" s="8" t="s">
        <v>5</v>
      </c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9"/>
      <c r="DF5" s="10"/>
      <c r="DG5" s="11" t="s">
        <v>6</v>
      </c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3"/>
    </row>
    <row r="6" spans="1:147" s="18" customFormat="1" ht="31.5" customHeight="1">
      <c r="A6" s="15" t="s">
        <v>7</v>
      </c>
      <c r="B6" s="16">
        <v>40896</v>
      </c>
      <c r="C6" s="16">
        <v>40903</v>
      </c>
      <c r="D6" s="16">
        <v>40918</v>
      </c>
      <c r="E6" s="16">
        <v>40924</v>
      </c>
      <c r="F6" s="16">
        <v>40931</v>
      </c>
      <c r="G6" s="16">
        <v>40938</v>
      </c>
      <c r="H6" s="16">
        <v>40945</v>
      </c>
      <c r="I6" s="16">
        <v>40952</v>
      </c>
      <c r="J6" s="16">
        <v>40959</v>
      </c>
      <c r="K6" s="16">
        <v>40966</v>
      </c>
      <c r="L6" s="16">
        <v>40973</v>
      </c>
      <c r="M6" s="16">
        <v>40980</v>
      </c>
      <c r="N6" s="16">
        <v>40987</v>
      </c>
      <c r="O6" s="16">
        <v>40994</v>
      </c>
      <c r="P6" s="16">
        <v>41001</v>
      </c>
      <c r="Q6" s="16">
        <v>41008</v>
      </c>
      <c r="R6" s="16">
        <v>41015</v>
      </c>
      <c r="S6" s="16">
        <v>41022</v>
      </c>
      <c r="T6" s="16">
        <v>41027</v>
      </c>
      <c r="U6" s="16">
        <v>41034</v>
      </c>
      <c r="V6" s="16">
        <v>41043</v>
      </c>
      <c r="W6" s="16">
        <v>41050</v>
      </c>
      <c r="X6" s="16">
        <v>41057</v>
      </c>
      <c r="Y6" s="16">
        <v>41064</v>
      </c>
      <c r="Z6" s="16">
        <v>41069</v>
      </c>
      <c r="AA6" s="16">
        <v>41078</v>
      </c>
      <c r="AB6" s="16">
        <v>41085</v>
      </c>
      <c r="AC6" s="16">
        <v>41092</v>
      </c>
      <c r="AD6" s="16">
        <v>41099</v>
      </c>
      <c r="AE6" s="16">
        <v>41106</v>
      </c>
      <c r="AF6" s="16">
        <v>41113</v>
      </c>
      <c r="AG6" s="16">
        <v>41120</v>
      </c>
      <c r="AH6" s="16">
        <v>41127</v>
      </c>
      <c r="AI6" s="16" t="s">
        <v>8</v>
      </c>
      <c r="AJ6" s="16" t="s">
        <v>9</v>
      </c>
      <c r="AK6" s="17" t="s">
        <v>10</v>
      </c>
      <c r="AL6" s="16">
        <v>40896</v>
      </c>
      <c r="AM6" s="16">
        <v>40903</v>
      </c>
      <c r="AN6" s="16">
        <v>40918</v>
      </c>
      <c r="AO6" s="16">
        <v>40924</v>
      </c>
      <c r="AP6" s="16">
        <v>40931</v>
      </c>
      <c r="AQ6" s="16">
        <v>40938</v>
      </c>
      <c r="AR6" s="16">
        <v>40945</v>
      </c>
      <c r="AS6" s="16">
        <v>40952</v>
      </c>
      <c r="AT6" s="16">
        <v>40959</v>
      </c>
      <c r="AU6" s="16">
        <v>40966</v>
      </c>
      <c r="AV6" s="16">
        <v>40973</v>
      </c>
      <c r="AW6" s="16">
        <v>40980</v>
      </c>
      <c r="AX6" s="16">
        <v>40987</v>
      </c>
      <c r="AY6" s="16">
        <v>40994</v>
      </c>
      <c r="AZ6" s="16">
        <v>41001</v>
      </c>
      <c r="BA6" s="16">
        <v>41008</v>
      </c>
      <c r="BB6" s="16">
        <v>41015</v>
      </c>
      <c r="BC6" s="16">
        <v>41022</v>
      </c>
      <c r="BD6" s="16">
        <v>41027</v>
      </c>
      <c r="BE6" s="16">
        <v>41034</v>
      </c>
      <c r="BF6" s="16">
        <v>41043</v>
      </c>
      <c r="BG6" s="16">
        <v>41050</v>
      </c>
      <c r="BH6" s="16">
        <v>41057</v>
      </c>
      <c r="BI6" s="16">
        <v>41064</v>
      </c>
      <c r="BJ6" s="16">
        <v>41069</v>
      </c>
      <c r="BK6" s="16">
        <v>41078</v>
      </c>
      <c r="BL6" s="16">
        <v>41085</v>
      </c>
      <c r="BM6" s="16">
        <v>41092</v>
      </c>
      <c r="BN6" s="16">
        <v>41099</v>
      </c>
      <c r="BO6" s="16">
        <v>41106</v>
      </c>
      <c r="BP6" s="16">
        <v>41113</v>
      </c>
      <c r="BQ6" s="16">
        <v>41120</v>
      </c>
      <c r="BR6" s="16">
        <v>41127</v>
      </c>
      <c r="BS6" s="16" t="s">
        <v>8</v>
      </c>
      <c r="BT6" s="16" t="s">
        <v>9</v>
      </c>
      <c r="BU6" s="17" t="s">
        <v>10</v>
      </c>
      <c r="BV6" s="16">
        <v>40889</v>
      </c>
      <c r="BW6" s="16">
        <v>40896</v>
      </c>
      <c r="BX6" s="16">
        <v>40903</v>
      </c>
      <c r="BY6" s="16">
        <v>40918</v>
      </c>
      <c r="BZ6" s="16">
        <v>40924</v>
      </c>
      <c r="CA6" s="16">
        <v>40931</v>
      </c>
      <c r="CB6" s="16">
        <v>40938</v>
      </c>
      <c r="CC6" s="16">
        <v>40945</v>
      </c>
      <c r="CD6" s="16">
        <v>40952</v>
      </c>
      <c r="CE6" s="16">
        <v>40959</v>
      </c>
      <c r="CF6" s="16">
        <v>40966</v>
      </c>
      <c r="CG6" s="16">
        <v>40973</v>
      </c>
      <c r="CH6" s="16">
        <v>40980</v>
      </c>
      <c r="CI6" s="16">
        <v>40987</v>
      </c>
      <c r="CJ6" s="16">
        <v>40994</v>
      </c>
      <c r="CK6" s="16">
        <v>41001</v>
      </c>
      <c r="CL6" s="16">
        <v>41008</v>
      </c>
      <c r="CM6" s="16">
        <v>41015</v>
      </c>
      <c r="CN6" s="16">
        <v>41022</v>
      </c>
      <c r="CO6" s="16">
        <v>41027</v>
      </c>
      <c r="CP6" s="16">
        <v>41034</v>
      </c>
      <c r="CQ6" s="16">
        <v>41043</v>
      </c>
      <c r="CR6" s="16">
        <v>41050</v>
      </c>
      <c r="CS6" s="16">
        <v>41057</v>
      </c>
      <c r="CT6" s="16">
        <v>41064</v>
      </c>
      <c r="CU6" s="16">
        <v>41069</v>
      </c>
      <c r="CV6" s="16">
        <v>41078</v>
      </c>
      <c r="CW6" s="16">
        <v>41085</v>
      </c>
      <c r="CX6" s="16">
        <v>41092</v>
      </c>
      <c r="CY6" s="16">
        <v>41099</v>
      </c>
      <c r="CZ6" s="16">
        <v>41106</v>
      </c>
      <c r="DA6" s="16">
        <v>41113</v>
      </c>
      <c r="DB6" s="16">
        <v>41120</v>
      </c>
      <c r="DC6" s="16">
        <v>41127</v>
      </c>
      <c r="DD6" s="16" t="s">
        <v>8</v>
      </c>
      <c r="DE6" s="16" t="s">
        <v>9</v>
      </c>
      <c r="DF6" s="17" t="s">
        <v>10</v>
      </c>
      <c r="DG6" s="16">
        <v>40889</v>
      </c>
      <c r="DH6" s="16">
        <v>40896</v>
      </c>
      <c r="DI6" s="16">
        <v>40903</v>
      </c>
      <c r="DJ6" s="16">
        <v>40918</v>
      </c>
      <c r="DK6" s="16">
        <v>40924</v>
      </c>
      <c r="DL6" s="16">
        <v>40931</v>
      </c>
      <c r="DM6" s="16">
        <v>40938</v>
      </c>
      <c r="DN6" s="16">
        <v>40945</v>
      </c>
      <c r="DO6" s="16">
        <v>40952</v>
      </c>
      <c r="DP6" s="16">
        <v>40959</v>
      </c>
      <c r="DQ6" s="16">
        <v>40966</v>
      </c>
      <c r="DR6" s="16">
        <v>40973</v>
      </c>
      <c r="DS6" s="16">
        <v>40980</v>
      </c>
      <c r="DT6" s="16">
        <v>40987</v>
      </c>
      <c r="DU6" s="16">
        <v>40994</v>
      </c>
      <c r="DV6" s="16">
        <v>41001</v>
      </c>
      <c r="DW6" s="16">
        <v>41008</v>
      </c>
      <c r="DX6" s="16">
        <v>41015</v>
      </c>
      <c r="DY6" s="16">
        <v>41022</v>
      </c>
      <c r="DZ6" s="16">
        <v>41027</v>
      </c>
      <c r="EA6" s="16">
        <v>41034</v>
      </c>
      <c r="EB6" s="16">
        <v>41043</v>
      </c>
      <c r="EC6" s="16">
        <v>41050</v>
      </c>
      <c r="ED6" s="16">
        <v>41057</v>
      </c>
      <c r="EE6" s="16">
        <v>41064</v>
      </c>
      <c r="EF6" s="16">
        <v>41069</v>
      </c>
      <c r="EG6" s="16">
        <v>41078</v>
      </c>
      <c r="EH6" s="16">
        <v>41085</v>
      </c>
      <c r="EI6" s="16">
        <v>41092</v>
      </c>
      <c r="EJ6" s="16">
        <v>41099</v>
      </c>
      <c r="EK6" s="16">
        <v>41106</v>
      </c>
      <c r="EL6" s="16">
        <v>41113</v>
      </c>
      <c r="EM6" s="16">
        <v>41120</v>
      </c>
      <c r="EN6" s="16">
        <v>41127</v>
      </c>
      <c r="EO6" s="16" t="s">
        <v>8</v>
      </c>
      <c r="EP6" s="16" t="s">
        <v>9</v>
      </c>
      <c r="EQ6" s="17" t="s">
        <v>10</v>
      </c>
    </row>
    <row r="7" spans="1:147" s="23" customFormat="1" ht="18.75">
      <c r="A7" s="19" t="s">
        <v>11</v>
      </c>
      <c r="B7" s="20">
        <f>AVERAGE(B8:B10)</f>
        <v>28.666666666666668</v>
      </c>
      <c r="C7" s="20">
        <f t="shared" ref="C7:K7" si="0">AVERAGE(C8:C10)</f>
        <v>28.666666666666668</v>
      </c>
      <c r="D7" s="20">
        <f t="shared" si="0"/>
        <v>29.2</v>
      </c>
      <c r="E7" s="20">
        <f t="shared" si="0"/>
        <v>28.633333333333336</v>
      </c>
      <c r="F7" s="20">
        <f t="shared" si="0"/>
        <v>28.533333333333331</v>
      </c>
      <c r="G7" s="20">
        <f t="shared" si="0"/>
        <v>28.533333333333331</v>
      </c>
      <c r="H7" s="20">
        <f t="shared" si="0"/>
        <v>28.533333333333331</v>
      </c>
      <c r="I7" s="20">
        <f t="shared" si="0"/>
        <v>28.533333333333331</v>
      </c>
      <c r="J7" s="20">
        <f t="shared" si="0"/>
        <v>28.533333333333331</v>
      </c>
      <c r="K7" s="20">
        <f t="shared" si="0"/>
        <v>28.533333333333331</v>
      </c>
      <c r="L7" s="20">
        <f>AVERAGE(L8:L10)</f>
        <v>28.533333333333331</v>
      </c>
      <c r="M7" s="20">
        <f>AVERAGE(M8:M10)</f>
        <v>28.533333333333331</v>
      </c>
      <c r="N7" s="20">
        <f>AVERAGE(N8:N10)</f>
        <v>28.566666666666666</v>
      </c>
      <c r="O7" s="20">
        <f>AVERAGE(O8:O10)</f>
        <v>28.633333333333336</v>
      </c>
      <c r="P7" s="20">
        <f>AVERAGE(P8:P10)</f>
        <v>28.616666666666664</v>
      </c>
      <c r="Q7" s="20">
        <f t="shared" ref="Q7:AH7" si="1">AVERAGE(Q8:Q10)</f>
        <v>28.616666666666664</v>
      </c>
      <c r="R7" s="20">
        <f t="shared" si="1"/>
        <v>28.616666666666664</v>
      </c>
      <c r="S7" s="20">
        <f t="shared" si="1"/>
        <v>28.783333333333331</v>
      </c>
      <c r="T7" s="20">
        <f t="shared" si="1"/>
        <v>28.883333333333336</v>
      </c>
      <c r="U7" s="20">
        <f t="shared" si="1"/>
        <v>28.883333333333336</v>
      </c>
      <c r="V7" s="20">
        <f t="shared" si="1"/>
        <v>28.883333333333336</v>
      </c>
      <c r="W7" s="20">
        <f t="shared" si="1"/>
        <v>28.883333333333336</v>
      </c>
      <c r="X7" s="20">
        <f t="shared" si="1"/>
        <v>28.883333333333336</v>
      </c>
      <c r="Y7" s="20">
        <f t="shared" si="1"/>
        <v>28.883333333333336</v>
      </c>
      <c r="Z7" s="20">
        <f t="shared" si="1"/>
        <v>28.883333333333336</v>
      </c>
      <c r="AA7" s="20">
        <f t="shared" si="1"/>
        <v>28.883333333333336</v>
      </c>
      <c r="AB7" s="20">
        <f t="shared" si="1"/>
        <v>28.883333333333336</v>
      </c>
      <c r="AC7" s="20">
        <f t="shared" si="1"/>
        <v>28.883333333333336</v>
      </c>
      <c r="AD7" s="20">
        <f t="shared" si="1"/>
        <v>28.883333333333336</v>
      </c>
      <c r="AE7" s="20">
        <f t="shared" si="1"/>
        <v>28.883333333333336</v>
      </c>
      <c r="AF7" s="20">
        <f t="shared" si="1"/>
        <v>28.883333333333336</v>
      </c>
      <c r="AG7" s="20">
        <f t="shared" si="1"/>
        <v>28.883333333333336</v>
      </c>
      <c r="AH7" s="20">
        <f t="shared" si="1"/>
        <v>28.883333333333336</v>
      </c>
      <c r="AI7" s="21">
        <f>AH7/AG7</f>
        <v>1</v>
      </c>
      <c r="AJ7" s="21">
        <f>AH7/AD7</f>
        <v>1</v>
      </c>
      <c r="AK7" s="22">
        <f>AH7/C7</f>
        <v>1.0075581395348838</v>
      </c>
      <c r="AL7" s="20">
        <f>AVERAGE(AL8:AL10)</f>
        <v>26.733333333333334</v>
      </c>
      <c r="AM7" s="20">
        <f t="shared" ref="AM7:AT7" si="2">AVERAGE(AM8:AM10)</f>
        <v>26.733333333333334</v>
      </c>
      <c r="AN7" s="20">
        <f t="shared" si="2"/>
        <v>27.166666666666668</v>
      </c>
      <c r="AO7" s="20">
        <f t="shared" si="2"/>
        <v>26.566666666666666</v>
      </c>
      <c r="AP7" s="20">
        <f t="shared" si="2"/>
        <v>26.5</v>
      </c>
      <c r="AQ7" s="20">
        <f t="shared" si="2"/>
        <v>26.5</v>
      </c>
      <c r="AR7" s="20">
        <f t="shared" si="2"/>
        <v>26.5</v>
      </c>
      <c r="AS7" s="20">
        <f t="shared" si="2"/>
        <v>26.5</v>
      </c>
      <c r="AT7" s="20">
        <f t="shared" si="2"/>
        <v>26.5</v>
      </c>
      <c r="AU7" s="20">
        <f>AVERAGE(AU8:AU10)</f>
        <v>26.5</v>
      </c>
      <c r="AV7" s="20">
        <f>AVERAGE(AV8:AV10)</f>
        <v>26.5</v>
      </c>
      <c r="AW7" s="20">
        <f>AVERAGE(AW8:AW10)</f>
        <v>26.5</v>
      </c>
      <c r="AX7" s="20">
        <f>AVERAGE(AX8:AX10)</f>
        <v>26.5</v>
      </c>
      <c r="AY7" s="20">
        <f>AVERAGE(AY8:AY10)</f>
        <v>26.599999999999998</v>
      </c>
      <c r="AZ7" s="20">
        <f t="shared" ref="AZ7:BR7" si="3">AVERAGE(AZ8:AZ10)</f>
        <v>26.583333333333332</v>
      </c>
      <c r="BA7" s="20">
        <f t="shared" si="3"/>
        <v>26.583333333333332</v>
      </c>
      <c r="BB7" s="20">
        <f t="shared" si="3"/>
        <v>26.583333333333332</v>
      </c>
      <c r="BC7" s="20">
        <f t="shared" si="3"/>
        <v>26.666666666666668</v>
      </c>
      <c r="BD7" s="20">
        <f t="shared" si="3"/>
        <v>26.766666666666666</v>
      </c>
      <c r="BE7" s="20">
        <f t="shared" si="3"/>
        <v>26.766666666666666</v>
      </c>
      <c r="BF7" s="20">
        <f t="shared" si="3"/>
        <v>26.766666666666666</v>
      </c>
      <c r="BG7" s="20">
        <f t="shared" si="3"/>
        <v>26.766666666666666</v>
      </c>
      <c r="BH7" s="20">
        <f t="shared" si="3"/>
        <v>26.766666666666666</v>
      </c>
      <c r="BI7" s="20">
        <f t="shared" si="3"/>
        <v>26.766666666666666</v>
      </c>
      <c r="BJ7" s="20">
        <f t="shared" si="3"/>
        <v>26.766666666666666</v>
      </c>
      <c r="BK7" s="20">
        <f t="shared" si="3"/>
        <v>26.766666666666666</v>
      </c>
      <c r="BL7" s="20">
        <f t="shared" si="3"/>
        <v>26.766666666666666</v>
      </c>
      <c r="BM7" s="20">
        <f t="shared" si="3"/>
        <v>26.766666666666666</v>
      </c>
      <c r="BN7" s="20">
        <f t="shared" si="3"/>
        <v>26.766666666666666</v>
      </c>
      <c r="BO7" s="20">
        <f t="shared" si="3"/>
        <v>26.766666666666666</v>
      </c>
      <c r="BP7" s="20">
        <f t="shared" si="3"/>
        <v>26.766666666666666</v>
      </c>
      <c r="BQ7" s="20">
        <f t="shared" si="3"/>
        <v>26.766666666666666</v>
      </c>
      <c r="BR7" s="20">
        <f t="shared" si="3"/>
        <v>26.766666666666666</v>
      </c>
      <c r="BS7" s="21">
        <f>BR7/BQ7</f>
        <v>1</v>
      </c>
      <c r="BT7" s="21">
        <f>BR7/BN7</f>
        <v>1</v>
      </c>
      <c r="BU7" s="22">
        <f>BR7/AM7</f>
        <v>1.0012468827930174</v>
      </c>
      <c r="BV7" s="20">
        <f>AVERAGE(BV8:BV10)</f>
        <v>22.15</v>
      </c>
      <c r="BW7" s="20">
        <f>AVERAGE(BW8:BW10)</f>
        <v>22.2</v>
      </c>
      <c r="BX7" s="20">
        <f t="shared" ref="BX7:CF7" si="4">AVERAGE(BX8:BX10)</f>
        <v>22.2</v>
      </c>
      <c r="BY7" s="20">
        <f t="shared" si="4"/>
        <v>22.9</v>
      </c>
      <c r="BZ7" s="20">
        <f t="shared" si="4"/>
        <v>22.9</v>
      </c>
      <c r="CA7" s="20">
        <f t="shared" si="4"/>
        <v>22.9</v>
      </c>
      <c r="CB7" s="20">
        <f t="shared" si="4"/>
        <v>22.9</v>
      </c>
      <c r="CC7" s="20">
        <f t="shared" si="4"/>
        <v>22.9</v>
      </c>
      <c r="CD7" s="20">
        <f t="shared" si="4"/>
        <v>22.9</v>
      </c>
      <c r="CE7" s="20">
        <f t="shared" si="4"/>
        <v>22.9</v>
      </c>
      <c r="CF7" s="20">
        <f t="shared" si="4"/>
        <v>21.5</v>
      </c>
      <c r="CG7" s="20">
        <f>AVERAGE(CG8:CG10)</f>
        <v>21.5</v>
      </c>
      <c r="CH7" s="20">
        <f>AVERAGE(CH8:CH10)</f>
        <v>21.5</v>
      </c>
      <c r="CI7" s="20">
        <f>AVERAGE(CI8:CI10)</f>
        <v>21.5</v>
      </c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1"/>
      <c r="DE7" s="21"/>
      <c r="DF7" s="22"/>
      <c r="DG7" s="20">
        <f>AVERAGE(DG8:DG10)</f>
        <v>25.7</v>
      </c>
      <c r="DH7" s="20">
        <f>AVERAGE(DH8:DH10)</f>
        <v>25.8</v>
      </c>
      <c r="DI7" s="20">
        <f t="shared" ref="DI7:DQ7" si="5">AVERAGE(DI8:DI10)</f>
        <v>26.3</v>
      </c>
      <c r="DJ7" s="20">
        <f t="shared" si="5"/>
        <v>26.866666666666664</v>
      </c>
      <c r="DK7" s="20">
        <f t="shared" si="5"/>
        <v>26.2</v>
      </c>
      <c r="DL7" s="20">
        <f t="shared" si="5"/>
        <v>26.2</v>
      </c>
      <c r="DM7" s="20">
        <f t="shared" si="5"/>
        <v>26.2</v>
      </c>
      <c r="DN7" s="20">
        <f t="shared" si="5"/>
        <v>26.2</v>
      </c>
      <c r="DO7" s="20">
        <f t="shared" si="5"/>
        <v>26.2</v>
      </c>
      <c r="DP7" s="20">
        <f t="shared" si="5"/>
        <v>26.2</v>
      </c>
      <c r="DQ7" s="20">
        <f t="shared" si="5"/>
        <v>26.2</v>
      </c>
      <c r="DR7" s="20">
        <f>AVERAGE(DR8:DR10)</f>
        <v>26.2</v>
      </c>
      <c r="DS7" s="20">
        <f>AVERAGE(DS8:DS10)</f>
        <v>26.2</v>
      </c>
      <c r="DT7" s="20">
        <f>AVERAGE(DT8:DT10)</f>
        <v>26.233333333333334</v>
      </c>
      <c r="DU7" s="20">
        <f>AVERAGE(DU8:DU10)</f>
        <v>26.3</v>
      </c>
      <c r="DV7" s="20">
        <f>AVERAGE(DV8:DV10)</f>
        <v>26.283333333333331</v>
      </c>
      <c r="DW7" s="20">
        <f t="shared" ref="DW7:EN7" si="6">AVERAGE(DW8:DW10)</f>
        <v>26.283333333333331</v>
      </c>
      <c r="DX7" s="20">
        <f t="shared" si="6"/>
        <v>26.283333333333331</v>
      </c>
      <c r="DY7" s="20">
        <f t="shared" si="6"/>
        <v>26.283333333333331</v>
      </c>
      <c r="DZ7" s="20">
        <f t="shared" si="6"/>
        <v>26.283333333333331</v>
      </c>
      <c r="EA7" s="20">
        <f t="shared" si="6"/>
        <v>26.283333333333331</v>
      </c>
      <c r="EB7" s="20">
        <f t="shared" si="6"/>
        <v>26.283333333333331</v>
      </c>
      <c r="EC7" s="20">
        <f t="shared" si="6"/>
        <v>26.283333333333331</v>
      </c>
      <c r="ED7" s="20">
        <f t="shared" si="6"/>
        <v>26.283333333333331</v>
      </c>
      <c r="EE7" s="20">
        <f t="shared" si="6"/>
        <v>26.283333333333331</v>
      </c>
      <c r="EF7" s="20">
        <f t="shared" si="6"/>
        <v>26.283333333333331</v>
      </c>
      <c r="EG7" s="20">
        <f t="shared" si="6"/>
        <v>26.283333333333331</v>
      </c>
      <c r="EH7" s="20">
        <f t="shared" si="6"/>
        <v>26.283333333333331</v>
      </c>
      <c r="EI7" s="20">
        <f t="shared" si="6"/>
        <v>26.283333333333331</v>
      </c>
      <c r="EJ7" s="20">
        <f>AVERAGE(EJ8:EJ10)</f>
        <v>26.283333333333331</v>
      </c>
      <c r="EK7" s="20">
        <f>AVERAGE(EK8:EK10)</f>
        <v>26.283333333333331</v>
      </c>
      <c r="EL7" s="20">
        <f>AVERAGE(EL8:EL10)</f>
        <v>26.283333333333331</v>
      </c>
      <c r="EM7" s="20">
        <f t="shared" ref="EM7" si="7">AVERAGE(EM8:EM10)</f>
        <v>26.283333333333331</v>
      </c>
      <c r="EN7" s="20">
        <f t="shared" si="6"/>
        <v>26.283333333333331</v>
      </c>
      <c r="EO7" s="21">
        <f>EN7/EM7</f>
        <v>1</v>
      </c>
      <c r="EP7" s="21">
        <f>EN7/EJ7</f>
        <v>1</v>
      </c>
      <c r="EQ7" s="22">
        <f>EN7/DI7</f>
        <v>0.99936628643852965</v>
      </c>
    </row>
    <row r="8" spans="1:147" s="33" customFormat="1" ht="36.75" customHeight="1" outlineLevel="1">
      <c r="A8" s="24" t="s">
        <v>12</v>
      </c>
      <c r="B8" s="25">
        <v>28.3</v>
      </c>
      <c r="C8" s="25">
        <v>28.3</v>
      </c>
      <c r="D8" s="25">
        <v>27.9</v>
      </c>
      <c r="E8" s="25">
        <v>27.9</v>
      </c>
      <c r="F8" s="25">
        <v>27.9</v>
      </c>
      <c r="G8" s="25">
        <v>27.9</v>
      </c>
      <c r="H8" s="25">
        <v>27.9</v>
      </c>
      <c r="I8" s="25">
        <v>27.9</v>
      </c>
      <c r="J8" s="25">
        <v>27.9</v>
      </c>
      <c r="K8" s="25">
        <v>27.9</v>
      </c>
      <c r="L8" s="25">
        <v>27.9</v>
      </c>
      <c r="M8" s="25">
        <v>27.9</v>
      </c>
      <c r="N8" s="25">
        <v>27.9</v>
      </c>
      <c r="O8" s="25">
        <v>27.9</v>
      </c>
      <c r="P8" s="25">
        <v>27.9</v>
      </c>
      <c r="Q8" s="25">
        <v>27.9</v>
      </c>
      <c r="R8" s="25">
        <v>27.9</v>
      </c>
      <c r="S8" s="25">
        <v>27.9</v>
      </c>
      <c r="T8" s="25">
        <v>27.9</v>
      </c>
      <c r="U8" s="25">
        <v>27.9</v>
      </c>
      <c r="V8" s="25">
        <v>27.9</v>
      </c>
      <c r="W8" s="25">
        <v>27.9</v>
      </c>
      <c r="X8" s="25">
        <v>27.9</v>
      </c>
      <c r="Y8" s="25">
        <v>27.9</v>
      </c>
      <c r="Z8" s="25">
        <v>27.9</v>
      </c>
      <c r="AA8" s="25">
        <v>27.9</v>
      </c>
      <c r="AB8" s="25">
        <v>27.9</v>
      </c>
      <c r="AC8" s="25">
        <v>27.9</v>
      </c>
      <c r="AD8" s="25">
        <v>27.9</v>
      </c>
      <c r="AE8" s="25">
        <v>27.9</v>
      </c>
      <c r="AF8" s="25">
        <v>27.9</v>
      </c>
      <c r="AG8" s="25">
        <v>27.9</v>
      </c>
      <c r="AH8" s="25">
        <v>27.9</v>
      </c>
      <c r="AI8" s="26">
        <f t="shared" ref="AI8:AI67" si="8">AH8/AG8</f>
        <v>1</v>
      </c>
      <c r="AJ8" s="26">
        <f t="shared" ref="AJ8:AJ67" si="9">AH8/AD8</f>
        <v>1</v>
      </c>
      <c r="AK8" s="27">
        <f t="shared" ref="AK8:AK67" si="10">AH8/C8</f>
        <v>0.98586572438162534</v>
      </c>
      <c r="AL8" s="25">
        <v>26.4</v>
      </c>
      <c r="AM8" s="25">
        <v>26.4</v>
      </c>
      <c r="AN8" s="25">
        <v>25.7</v>
      </c>
      <c r="AO8" s="25">
        <v>25.7</v>
      </c>
      <c r="AP8" s="25">
        <v>25.7</v>
      </c>
      <c r="AQ8" s="25">
        <v>25.7</v>
      </c>
      <c r="AR8" s="25">
        <v>25.7</v>
      </c>
      <c r="AS8" s="25">
        <v>25.7</v>
      </c>
      <c r="AT8" s="25">
        <v>25.7</v>
      </c>
      <c r="AU8" s="25">
        <v>25.7</v>
      </c>
      <c r="AV8" s="25">
        <v>25.7</v>
      </c>
      <c r="AW8" s="25">
        <v>25.7</v>
      </c>
      <c r="AX8" s="25">
        <v>25.7</v>
      </c>
      <c r="AY8" s="25">
        <v>25.7</v>
      </c>
      <c r="AZ8" s="25">
        <v>25.7</v>
      </c>
      <c r="BA8" s="25">
        <v>25.7</v>
      </c>
      <c r="BB8" s="25">
        <v>25.7</v>
      </c>
      <c r="BC8" s="25">
        <v>25.7</v>
      </c>
      <c r="BD8" s="25">
        <v>25.7</v>
      </c>
      <c r="BE8" s="25">
        <v>25.7</v>
      </c>
      <c r="BF8" s="25">
        <v>25.7</v>
      </c>
      <c r="BG8" s="25">
        <v>25.7</v>
      </c>
      <c r="BH8" s="25">
        <v>25.7</v>
      </c>
      <c r="BI8" s="25">
        <v>25.7</v>
      </c>
      <c r="BJ8" s="25">
        <v>25.7</v>
      </c>
      <c r="BK8" s="25">
        <v>25.7</v>
      </c>
      <c r="BL8" s="25">
        <v>25.7</v>
      </c>
      <c r="BM8" s="25">
        <v>25.7</v>
      </c>
      <c r="BN8" s="25">
        <v>25.7</v>
      </c>
      <c r="BO8" s="25">
        <v>25.7</v>
      </c>
      <c r="BP8" s="25">
        <v>25.7</v>
      </c>
      <c r="BQ8" s="25">
        <v>25.7</v>
      </c>
      <c r="BR8" s="25">
        <v>25.7</v>
      </c>
      <c r="BS8" s="26">
        <f t="shared" ref="BS8:BS70" si="11">BR8/BQ8</f>
        <v>1</v>
      </c>
      <c r="BT8" s="26">
        <f t="shared" ref="BT8:BT70" si="12">BR8/BN8</f>
        <v>1</v>
      </c>
      <c r="BU8" s="27">
        <f t="shared" ref="BU8:BU70" si="13">BR8/AM8</f>
        <v>0.97348484848484851</v>
      </c>
      <c r="BV8" s="25">
        <v>22.8</v>
      </c>
      <c r="BW8" s="25">
        <v>22.9</v>
      </c>
      <c r="BX8" s="25">
        <v>22.9</v>
      </c>
      <c r="BY8" s="25">
        <v>22.9</v>
      </c>
      <c r="BZ8" s="25">
        <v>22.9</v>
      </c>
      <c r="CA8" s="25">
        <v>22.9</v>
      </c>
      <c r="CB8" s="25">
        <v>22.9</v>
      </c>
      <c r="CC8" s="25">
        <v>22.9</v>
      </c>
      <c r="CD8" s="25">
        <v>22.9</v>
      </c>
      <c r="CE8" s="25">
        <v>22.9</v>
      </c>
      <c r="CF8" s="25">
        <v>21.5</v>
      </c>
      <c r="CG8" s="25">
        <v>21.5</v>
      </c>
      <c r="CH8" s="25">
        <v>21.5</v>
      </c>
      <c r="CI8" s="25">
        <v>21.5</v>
      </c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6"/>
      <c r="DE8" s="26"/>
      <c r="DF8" s="27"/>
      <c r="DG8" s="28">
        <v>25.3</v>
      </c>
      <c r="DH8" s="28">
        <v>25.3</v>
      </c>
      <c r="DI8" s="28">
        <v>25.3</v>
      </c>
      <c r="DJ8" s="28">
        <v>25.3</v>
      </c>
      <c r="DK8" s="28">
        <v>25.3</v>
      </c>
      <c r="DL8" s="28">
        <v>25.3</v>
      </c>
      <c r="DM8" s="28">
        <v>25.3</v>
      </c>
      <c r="DN8" s="28">
        <v>25.3</v>
      </c>
      <c r="DO8" s="28">
        <v>25.3</v>
      </c>
      <c r="DP8" s="28">
        <v>25.3</v>
      </c>
      <c r="DQ8" s="28">
        <v>25.3</v>
      </c>
      <c r="DR8" s="28">
        <v>25.3</v>
      </c>
      <c r="DS8" s="28">
        <v>25.3</v>
      </c>
      <c r="DT8" s="28">
        <v>25.3</v>
      </c>
      <c r="DU8" s="28">
        <v>25.3</v>
      </c>
      <c r="DV8" s="28">
        <v>25.3</v>
      </c>
      <c r="DW8" s="28">
        <v>25.3</v>
      </c>
      <c r="DX8" s="28">
        <v>25.3</v>
      </c>
      <c r="DY8" s="28">
        <v>25.3</v>
      </c>
      <c r="DZ8" s="28">
        <v>25.3</v>
      </c>
      <c r="EA8" s="28">
        <v>25.3</v>
      </c>
      <c r="EB8" s="28">
        <v>25.3</v>
      </c>
      <c r="EC8" s="28">
        <v>25.3</v>
      </c>
      <c r="ED8" s="28">
        <v>25.3</v>
      </c>
      <c r="EE8" s="28">
        <v>25.3</v>
      </c>
      <c r="EF8" s="28">
        <v>25.3</v>
      </c>
      <c r="EG8" s="28">
        <v>25.3</v>
      </c>
      <c r="EH8" s="28">
        <v>25.3</v>
      </c>
      <c r="EI8" s="28">
        <v>25.3</v>
      </c>
      <c r="EJ8" s="29">
        <v>25.3</v>
      </c>
      <c r="EK8" s="28">
        <v>25.3</v>
      </c>
      <c r="EL8" s="28">
        <v>25.3</v>
      </c>
      <c r="EM8" s="28">
        <v>25.3</v>
      </c>
      <c r="EN8" s="28">
        <v>25.3</v>
      </c>
      <c r="EO8" s="30">
        <f t="shared" ref="EO8:EO67" si="14">EN8/EM8</f>
        <v>1</v>
      </c>
      <c r="EP8" s="31">
        <f t="shared" ref="EP8:EP67" si="15">EN8/EJ8</f>
        <v>1</v>
      </c>
      <c r="EQ8" s="32">
        <f t="shared" ref="EQ8:EQ67" si="16">EN8/DI8</f>
        <v>1</v>
      </c>
    </row>
    <row r="9" spans="1:147" s="33" customFormat="1" ht="58.5" customHeight="1" outlineLevel="1">
      <c r="A9" s="24" t="s">
        <v>13</v>
      </c>
      <c r="B9" s="25">
        <v>28.7</v>
      </c>
      <c r="C9" s="25">
        <v>28.7</v>
      </c>
      <c r="D9" s="25">
        <v>28.7</v>
      </c>
      <c r="E9" s="25">
        <v>29</v>
      </c>
      <c r="F9" s="25">
        <v>28.7</v>
      </c>
      <c r="G9" s="25">
        <v>28.7</v>
      </c>
      <c r="H9" s="25">
        <v>28.7</v>
      </c>
      <c r="I9" s="25">
        <v>28.7</v>
      </c>
      <c r="J9" s="25">
        <v>28.7</v>
      </c>
      <c r="K9" s="25">
        <v>28.7</v>
      </c>
      <c r="L9" s="25">
        <v>28.7</v>
      </c>
      <c r="M9" s="25">
        <v>28.7</v>
      </c>
      <c r="N9" s="25">
        <v>28.8</v>
      </c>
      <c r="O9" s="25">
        <v>29</v>
      </c>
      <c r="P9" s="25">
        <v>28.95</v>
      </c>
      <c r="Q9" s="25">
        <v>28.95</v>
      </c>
      <c r="R9" s="25">
        <v>28.95</v>
      </c>
      <c r="S9" s="25">
        <v>29.45</v>
      </c>
      <c r="T9" s="25">
        <v>29.75</v>
      </c>
      <c r="U9" s="25">
        <v>29.75</v>
      </c>
      <c r="V9" s="25">
        <v>29.75</v>
      </c>
      <c r="W9" s="25">
        <v>29.75</v>
      </c>
      <c r="X9" s="25">
        <v>29.75</v>
      </c>
      <c r="Y9" s="25">
        <v>29.75</v>
      </c>
      <c r="Z9" s="25">
        <v>29.75</v>
      </c>
      <c r="AA9" s="25">
        <v>29.75</v>
      </c>
      <c r="AB9" s="25">
        <v>29.75</v>
      </c>
      <c r="AC9" s="25">
        <v>29.75</v>
      </c>
      <c r="AD9" s="25">
        <v>29.75</v>
      </c>
      <c r="AE9" s="25">
        <v>29.75</v>
      </c>
      <c r="AF9" s="25">
        <v>29.75</v>
      </c>
      <c r="AG9" s="25">
        <v>29.75</v>
      </c>
      <c r="AH9" s="25">
        <v>29.75</v>
      </c>
      <c r="AI9" s="26">
        <f t="shared" si="8"/>
        <v>1</v>
      </c>
      <c r="AJ9" s="26">
        <f t="shared" si="9"/>
        <v>1</v>
      </c>
      <c r="AK9" s="27">
        <f t="shared" si="10"/>
        <v>1.0365853658536586</v>
      </c>
      <c r="AL9" s="25">
        <v>26.8</v>
      </c>
      <c r="AM9" s="25">
        <v>26.8</v>
      </c>
      <c r="AN9" s="25">
        <v>26.8</v>
      </c>
      <c r="AO9" s="25">
        <v>27</v>
      </c>
      <c r="AP9" s="25">
        <v>26.8</v>
      </c>
      <c r="AQ9" s="25">
        <v>26.8</v>
      </c>
      <c r="AR9" s="25">
        <v>26.8</v>
      </c>
      <c r="AS9" s="25">
        <v>26.8</v>
      </c>
      <c r="AT9" s="25">
        <v>26.8</v>
      </c>
      <c r="AU9" s="25">
        <v>26.8</v>
      </c>
      <c r="AV9" s="25">
        <v>26.8</v>
      </c>
      <c r="AW9" s="25">
        <v>26.8</v>
      </c>
      <c r="AX9" s="25">
        <v>26.8</v>
      </c>
      <c r="AY9" s="25">
        <v>27.1</v>
      </c>
      <c r="AZ9" s="25">
        <v>27.05</v>
      </c>
      <c r="BA9" s="25">
        <v>27.05</v>
      </c>
      <c r="BB9" s="25">
        <v>27.05</v>
      </c>
      <c r="BC9" s="25">
        <v>27.3</v>
      </c>
      <c r="BD9" s="25">
        <v>27.6</v>
      </c>
      <c r="BE9" s="25">
        <v>27.6</v>
      </c>
      <c r="BF9" s="25">
        <v>27.6</v>
      </c>
      <c r="BG9" s="25">
        <v>27.6</v>
      </c>
      <c r="BH9" s="25">
        <v>27.6</v>
      </c>
      <c r="BI9" s="25">
        <v>27.6</v>
      </c>
      <c r="BJ9" s="25">
        <v>27.6</v>
      </c>
      <c r="BK9" s="25">
        <v>27.6</v>
      </c>
      <c r="BL9" s="25">
        <v>27.6</v>
      </c>
      <c r="BM9" s="25">
        <v>27.6</v>
      </c>
      <c r="BN9" s="25">
        <v>27.6</v>
      </c>
      <c r="BO9" s="25">
        <v>27.6</v>
      </c>
      <c r="BP9" s="25">
        <v>27.6</v>
      </c>
      <c r="BQ9" s="25">
        <v>27.6</v>
      </c>
      <c r="BR9" s="25">
        <v>27.6</v>
      </c>
      <c r="BS9" s="26">
        <f t="shared" si="11"/>
        <v>1</v>
      </c>
      <c r="BT9" s="26">
        <f t="shared" si="12"/>
        <v>1</v>
      </c>
      <c r="BU9" s="27">
        <f t="shared" si="13"/>
        <v>1.0298507462686568</v>
      </c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6"/>
      <c r="DE9" s="26"/>
      <c r="DF9" s="27"/>
      <c r="DG9" s="28">
        <v>25.8</v>
      </c>
      <c r="DH9" s="28">
        <v>25.8</v>
      </c>
      <c r="DI9" s="28">
        <v>27.3</v>
      </c>
      <c r="DJ9" s="28">
        <v>27.3</v>
      </c>
      <c r="DK9" s="28">
        <v>27.3</v>
      </c>
      <c r="DL9" s="28">
        <v>27.3</v>
      </c>
      <c r="DM9" s="28">
        <v>27.3</v>
      </c>
      <c r="DN9" s="28">
        <v>27.3</v>
      </c>
      <c r="DO9" s="28">
        <v>27.3</v>
      </c>
      <c r="DP9" s="28">
        <v>27.3</v>
      </c>
      <c r="DQ9" s="28">
        <v>27.3</v>
      </c>
      <c r="DR9" s="28">
        <v>27.3</v>
      </c>
      <c r="DS9" s="28">
        <v>27.3</v>
      </c>
      <c r="DT9" s="28">
        <v>27.4</v>
      </c>
      <c r="DU9" s="28">
        <v>27.6</v>
      </c>
      <c r="DV9" s="28">
        <v>27.55</v>
      </c>
      <c r="DW9" s="28">
        <v>27.55</v>
      </c>
      <c r="DX9" s="28">
        <v>27.55</v>
      </c>
      <c r="DY9" s="28">
        <v>27.55</v>
      </c>
      <c r="DZ9" s="28">
        <v>27.55</v>
      </c>
      <c r="EA9" s="28">
        <v>27.55</v>
      </c>
      <c r="EB9" s="28">
        <v>27.55</v>
      </c>
      <c r="EC9" s="28">
        <v>27.55</v>
      </c>
      <c r="ED9" s="28">
        <v>27.55</v>
      </c>
      <c r="EE9" s="28">
        <v>27.55</v>
      </c>
      <c r="EF9" s="28">
        <v>27.55</v>
      </c>
      <c r="EG9" s="28">
        <v>27.55</v>
      </c>
      <c r="EH9" s="28">
        <v>27.55</v>
      </c>
      <c r="EI9" s="28">
        <v>27.55</v>
      </c>
      <c r="EJ9" s="29">
        <v>27.55</v>
      </c>
      <c r="EK9" s="28">
        <v>27.55</v>
      </c>
      <c r="EL9" s="28">
        <v>27.55</v>
      </c>
      <c r="EM9" s="28">
        <v>27.55</v>
      </c>
      <c r="EN9" s="28">
        <v>27.55</v>
      </c>
      <c r="EO9" s="30">
        <f t="shared" si="14"/>
        <v>1</v>
      </c>
      <c r="EP9" s="31">
        <f t="shared" si="15"/>
        <v>1</v>
      </c>
      <c r="EQ9" s="32">
        <f t="shared" si="16"/>
        <v>1.0091575091575091</v>
      </c>
    </row>
    <row r="10" spans="1:147" s="33" customFormat="1" ht="18.75" outlineLevel="1">
      <c r="A10" s="24" t="s">
        <v>14</v>
      </c>
      <c r="B10" s="25">
        <v>29</v>
      </c>
      <c r="C10" s="25">
        <v>29</v>
      </c>
      <c r="D10" s="25">
        <v>31</v>
      </c>
      <c r="E10" s="25">
        <v>29</v>
      </c>
      <c r="F10" s="25">
        <v>29</v>
      </c>
      <c r="G10" s="25">
        <v>29</v>
      </c>
      <c r="H10" s="25">
        <v>29</v>
      </c>
      <c r="I10" s="25">
        <v>29</v>
      </c>
      <c r="J10" s="25">
        <v>29</v>
      </c>
      <c r="K10" s="25">
        <v>29</v>
      </c>
      <c r="L10" s="25">
        <v>29</v>
      </c>
      <c r="M10" s="25">
        <v>29</v>
      </c>
      <c r="N10" s="25">
        <v>29</v>
      </c>
      <c r="O10" s="25">
        <v>29</v>
      </c>
      <c r="P10" s="25">
        <v>29</v>
      </c>
      <c r="Q10" s="25">
        <v>29</v>
      </c>
      <c r="R10" s="25">
        <v>29</v>
      </c>
      <c r="S10" s="25">
        <v>29</v>
      </c>
      <c r="T10" s="25">
        <v>29</v>
      </c>
      <c r="U10" s="25">
        <v>29</v>
      </c>
      <c r="V10" s="25">
        <v>29</v>
      </c>
      <c r="W10" s="25">
        <v>29</v>
      </c>
      <c r="X10" s="25">
        <v>29</v>
      </c>
      <c r="Y10" s="25">
        <v>29</v>
      </c>
      <c r="Z10" s="25">
        <v>29</v>
      </c>
      <c r="AA10" s="25">
        <v>29</v>
      </c>
      <c r="AB10" s="25">
        <v>29</v>
      </c>
      <c r="AC10" s="25">
        <v>29</v>
      </c>
      <c r="AD10" s="25">
        <v>29</v>
      </c>
      <c r="AE10" s="25">
        <v>29</v>
      </c>
      <c r="AF10" s="25">
        <v>29</v>
      </c>
      <c r="AG10" s="25">
        <v>29</v>
      </c>
      <c r="AH10" s="25">
        <v>29</v>
      </c>
      <c r="AI10" s="26">
        <f t="shared" si="8"/>
        <v>1</v>
      </c>
      <c r="AJ10" s="26">
        <f t="shared" si="9"/>
        <v>1</v>
      </c>
      <c r="AK10" s="27">
        <f t="shared" si="10"/>
        <v>1</v>
      </c>
      <c r="AL10" s="25">
        <v>27</v>
      </c>
      <c r="AM10" s="25">
        <v>27</v>
      </c>
      <c r="AN10" s="25">
        <v>29</v>
      </c>
      <c r="AO10" s="25">
        <v>27</v>
      </c>
      <c r="AP10" s="25">
        <v>27</v>
      </c>
      <c r="AQ10" s="25">
        <v>27</v>
      </c>
      <c r="AR10" s="25">
        <v>27</v>
      </c>
      <c r="AS10" s="25">
        <v>27</v>
      </c>
      <c r="AT10" s="25">
        <v>27</v>
      </c>
      <c r="AU10" s="25">
        <v>27</v>
      </c>
      <c r="AV10" s="25">
        <v>27</v>
      </c>
      <c r="AW10" s="25">
        <v>27</v>
      </c>
      <c r="AX10" s="25">
        <v>27</v>
      </c>
      <c r="AY10" s="25">
        <v>27</v>
      </c>
      <c r="AZ10" s="25">
        <v>27</v>
      </c>
      <c r="BA10" s="25">
        <v>27</v>
      </c>
      <c r="BB10" s="25">
        <v>27</v>
      </c>
      <c r="BC10" s="25">
        <v>27</v>
      </c>
      <c r="BD10" s="25">
        <v>27</v>
      </c>
      <c r="BE10" s="25">
        <v>27</v>
      </c>
      <c r="BF10" s="25">
        <v>27</v>
      </c>
      <c r="BG10" s="25">
        <v>27</v>
      </c>
      <c r="BH10" s="25">
        <v>27</v>
      </c>
      <c r="BI10" s="25">
        <v>27</v>
      </c>
      <c r="BJ10" s="25">
        <v>27</v>
      </c>
      <c r="BK10" s="25">
        <v>27</v>
      </c>
      <c r="BL10" s="25">
        <v>27</v>
      </c>
      <c r="BM10" s="25">
        <v>27</v>
      </c>
      <c r="BN10" s="25">
        <v>27</v>
      </c>
      <c r="BO10" s="25">
        <v>27</v>
      </c>
      <c r="BP10" s="25">
        <v>27</v>
      </c>
      <c r="BQ10" s="25">
        <v>27</v>
      </c>
      <c r="BR10" s="25">
        <v>27</v>
      </c>
      <c r="BS10" s="26">
        <f t="shared" si="11"/>
        <v>1</v>
      </c>
      <c r="BT10" s="26">
        <f t="shared" si="12"/>
        <v>1</v>
      </c>
      <c r="BU10" s="27">
        <f t="shared" si="13"/>
        <v>1</v>
      </c>
      <c r="BV10" s="25">
        <v>21.5</v>
      </c>
      <c r="BW10" s="25">
        <v>21.5</v>
      </c>
      <c r="BX10" s="25">
        <v>21.5</v>
      </c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6"/>
      <c r="DE10" s="26"/>
      <c r="DF10" s="27"/>
      <c r="DG10" s="28">
        <v>26</v>
      </c>
      <c r="DH10" s="28">
        <v>26.3</v>
      </c>
      <c r="DI10" s="28">
        <v>26.3</v>
      </c>
      <c r="DJ10" s="28">
        <v>28</v>
      </c>
      <c r="DK10" s="28">
        <v>26</v>
      </c>
      <c r="DL10" s="28">
        <v>26</v>
      </c>
      <c r="DM10" s="28">
        <v>26</v>
      </c>
      <c r="DN10" s="28">
        <v>26</v>
      </c>
      <c r="DO10" s="28">
        <v>26</v>
      </c>
      <c r="DP10" s="28">
        <v>26</v>
      </c>
      <c r="DQ10" s="28">
        <v>26</v>
      </c>
      <c r="DR10" s="28">
        <v>26</v>
      </c>
      <c r="DS10" s="28">
        <v>26</v>
      </c>
      <c r="DT10" s="28">
        <v>26</v>
      </c>
      <c r="DU10" s="28">
        <v>26</v>
      </c>
      <c r="DV10" s="28">
        <v>26</v>
      </c>
      <c r="DW10" s="28">
        <v>26</v>
      </c>
      <c r="DX10" s="28">
        <v>26</v>
      </c>
      <c r="DY10" s="28">
        <v>26</v>
      </c>
      <c r="DZ10" s="28">
        <v>26</v>
      </c>
      <c r="EA10" s="28">
        <v>26</v>
      </c>
      <c r="EB10" s="28">
        <v>26</v>
      </c>
      <c r="EC10" s="28">
        <v>26</v>
      </c>
      <c r="ED10" s="28">
        <v>26</v>
      </c>
      <c r="EE10" s="28">
        <v>26</v>
      </c>
      <c r="EF10" s="28">
        <v>26</v>
      </c>
      <c r="EG10" s="28">
        <v>26</v>
      </c>
      <c r="EH10" s="28">
        <v>26</v>
      </c>
      <c r="EI10" s="28">
        <v>26</v>
      </c>
      <c r="EJ10" s="29">
        <v>26</v>
      </c>
      <c r="EK10" s="28">
        <v>26</v>
      </c>
      <c r="EL10" s="28">
        <v>26</v>
      </c>
      <c r="EM10" s="28">
        <v>26</v>
      </c>
      <c r="EN10" s="28">
        <v>26</v>
      </c>
      <c r="EO10" s="30">
        <f t="shared" si="14"/>
        <v>1</v>
      </c>
      <c r="EP10" s="31">
        <f t="shared" si="15"/>
        <v>1</v>
      </c>
      <c r="EQ10" s="32">
        <f t="shared" si="16"/>
        <v>0.98859315589353614</v>
      </c>
    </row>
    <row r="11" spans="1:147" s="36" customFormat="1" ht="18.75">
      <c r="A11" s="34" t="s">
        <v>15</v>
      </c>
      <c r="B11" s="20">
        <f t="shared" ref="B11:K11" si="17">AVERAGE(B12:B13)</f>
        <v>28.1</v>
      </c>
      <c r="C11" s="20">
        <f t="shared" si="17"/>
        <v>28.1</v>
      </c>
      <c r="D11" s="20">
        <f t="shared" si="17"/>
        <v>28.1</v>
      </c>
      <c r="E11" s="20">
        <f t="shared" si="17"/>
        <v>28.1</v>
      </c>
      <c r="F11" s="20">
        <f t="shared" si="17"/>
        <v>28.1</v>
      </c>
      <c r="G11" s="20">
        <f t="shared" si="17"/>
        <v>28.1</v>
      </c>
      <c r="H11" s="20">
        <f t="shared" si="17"/>
        <v>28.1</v>
      </c>
      <c r="I11" s="20">
        <f t="shared" si="17"/>
        <v>28.1</v>
      </c>
      <c r="J11" s="20">
        <f t="shared" si="17"/>
        <v>28.1</v>
      </c>
      <c r="K11" s="20">
        <f t="shared" si="17"/>
        <v>28.1</v>
      </c>
      <c r="L11" s="20">
        <f>AVERAGE(L12:L13)</f>
        <v>28.1</v>
      </c>
      <c r="M11" s="20">
        <f>AVERAGE(M12:M13)</f>
        <v>28.1</v>
      </c>
      <c r="N11" s="20">
        <f>AVERAGE(N12:N13)</f>
        <v>28.15</v>
      </c>
      <c r="O11" s="20">
        <f>AVERAGE(O12:O13)</f>
        <v>28.25</v>
      </c>
      <c r="P11" s="20">
        <f>AVERAGE(P12:P13)</f>
        <v>28.225000000000001</v>
      </c>
      <c r="Q11" s="20">
        <f t="shared" ref="Q11:AH11" si="18">AVERAGE(Q12:Q13)</f>
        <v>28.225000000000001</v>
      </c>
      <c r="R11" s="20">
        <f t="shared" si="18"/>
        <v>28.225000000000001</v>
      </c>
      <c r="S11" s="20">
        <f t="shared" si="18"/>
        <v>28.475000000000001</v>
      </c>
      <c r="T11" s="20">
        <f t="shared" si="18"/>
        <v>28.475000000000001</v>
      </c>
      <c r="U11" s="20">
        <f t="shared" si="18"/>
        <v>28.625</v>
      </c>
      <c r="V11" s="20">
        <f t="shared" si="18"/>
        <v>28.625</v>
      </c>
      <c r="W11" s="20">
        <f t="shared" si="18"/>
        <v>28.625</v>
      </c>
      <c r="X11" s="20">
        <f t="shared" si="18"/>
        <v>28.625</v>
      </c>
      <c r="Y11" s="20">
        <f t="shared" si="18"/>
        <v>28.625</v>
      </c>
      <c r="Z11" s="20">
        <f t="shared" si="18"/>
        <v>28.625</v>
      </c>
      <c r="AA11" s="20">
        <f t="shared" si="18"/>
        <v>28.625</v>
      </c>
      <c r="AB11" s="20">
        <f t="shared" si="18"/>
        <v>28.625</v>
      </c>
      <c r="AC11" s="20">
        <f t="shared" si="18"/>
        <v>28.625</v>
      </c>
      <c r="AD11" s="20">
        <f>AVERAGE(AD12:AD13)</f>
        <v>28.625</v>
      </c>
      <c r="AE11" s="20">
        <f>AVERAGE(AE12:AE13)</f>
        <v>28.625</v>
      </c>
      <c r="AF11" s="20">
        <f>AVERAGE(AF12:AF13)</f>
        <v>28.625</v>
      </c>
      <c r="AG11" s="20">
        <f t="shared" ref="AG11" si="19">AVERAGE(AG12:AG13)</f>
        <v>28.625</v>
      </c>
      <c r="AH11" s="20">
        <f t="shared" si="18"/>
        <v>28.625</v>
      </c>
      <c r="AI11" s="21">
        <f t="shared" si="8"/>
        <v>1</v>
      </c>
      <c r="AJ11" s="21">
        <f t="shared" si="9"/>
        <v>1</v>
      </c>
      <c r="AK11" s="22">
        <f t="shared" si="10"/>
        <v>1.0186832740213523</v>
      </c>
      <c r="AL11" s="20">
        <f t="shared" ref="AL11:AT11" si="20">AVERAGE(AL12:AL13)</f>
        <v>25.95</v>
      </c>
      <c r="AM11" s="20">
        <f t="shared" si="20"/>
        <v>25.95</v>
      </c>
      <c r="AN11" s="20">
        <f t="shared" si="20"/>
        <v>25.95</v>
      </c>
      <c r="AO11" s="20">
        <f t="shared" si="20"/>
        <v>25.95</v>
      </c>
      <c r="AP11" s="20">
        <f t="shared" si="20"/>
        <v>25.95</v>
      </c>
      <c r="AQ11" s="20">
        <f t="shared" si="20"/>
        <v>25.95</v>
      </c>
      <c r="AR11" s="20">
        <f t="shared" si="20"/>
        <v>25.95</v>
      </c>
      <c r="AS11" s="20">
        <f t="shared" si="20"/>
        <v>25.95</v>
      </c>
      <c r="AT11" s="20">
        <f t="shared" si="20"/>
        <v>25.95</v>
      </c>
      <c r="AU11" s="20">
        <f>AVERAGE(AU12:AU13)</f>
        <v>25.95</v>
      </c>
      <c r="AV11" s="20">
        <f>AVERAGE(AV12:AV13)</f>
        <v>25.95</v>
      </c>
      <c r="AW11" s="20">
        <f>AVERAGE(AW12:AW13)</f>
        <v>25.95</v>
      </c>
      <c r="AX11" s="20">
        <f>AVERAGE(AX12:AX13)</f>
        <v>26</v>
      </c>
      <c r="AY11" s="20">
        <f>AVERAGE(AY12:AY13)</f>
        <v>26.1</v>
      </c>
      <c r="AZ11" s="20">
        <f t="shared" ref="AZ11:BR11" si="21">AVERAGE(AZ12:AZ13)</f>
        <v>26.074999999999999</v>
      </c>
      <c r="BA11" s="20">
        <f t="shared" si="21"/>
        <v>26.074999999999999</v>
      </c>
      <c r="BB11" s="20">
        <f t="shared" si="21"/>
        <v>26.074999999999999</v>
      </c>
      <c r="BC11" s="20">
        <f t="shared" si="21"/>
        <v>26.2</v>
      </c>
      <c r="BD11" s="20">
        <f t="shared" si="21"/>
        <v>26.2</v>
      </c>
      <c r="BE11" s="20">
        <f t="shared" si="21"/>
        <v>26.35</v>
      </c>
      <c r="BF11" s="20">
        <f t="shared" si="21"/>
        <v>26.35</v>
      </c>
      <c r="BG11" s="20">
        <f t="shared" si="21"/>
        <v>26.35</v>
      </c>
      <c r="BH11" s="20">
        <f t="shared" si="21"/>
        <v>26.35</v>
      </c>
      <c r="BI11" s="20">
        <f t="shared" si="21"/>
        <v>26.35</v>
      </c>
      <c r="BJ11" s="20">
        <f t="shared" si="21"/>
        <v>26.35</v>
      </c>
      <c r="BK11" s="20">
        <f t="shared" si="21"/>
        <v>26.35</v>
      </c>
      <c r="BL11" s="20">
        <f t="shared" si="21"/>
        <v>26.35</v>
      </c>
      <c r="BM11" s="20">
        <f>AVERAGE(BM12:BM13)</f>
        <v>26.35</v>
      </c>
      <c r="BN11" s="20">
        <f>AVERAGE(BN12:BN13)</f>
        <v>26.35</v>
      </c>
      <c r="BO11" s="20">
        <f>AVERAGE(BO12:BO13)</f>
        <v>26.35</v>
      </c>
      <c r="BP11" s="20">
        <f>AVERAGE(BP12:BP13)</f>
        <v>26.35</v>
      </c>
      <c r="BQ11" s="20">
        <f t="shared" ref="BQ11" si="22">AVERAGE(BQ12:BQ13)</f>
        <v>26.35</v>
      </c>
      <c r="BR11" s="20">
        <f t="shared" si="21"/>
        <v>26.35</v>
      </c>
      <c r="BS11" s="21">
        <f t="shared" si="11"/>
        <v>1</v>
      </c>
      <c r="BT11" s="21">
        <f t="shared" si="12"/>
        <v>1</v>
      </c>
      <c r="BU11" s="22">
        <f t="shared" si="13"/>
        <v>1.0154142581888248</v>
      </c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1"/>
      <c r="DE11" s="21"/>
      <c r="DF11" s="22"/>
      <c r="DG11" s="20">
        <f t="shared" ref="DG11:DQ11" si="23">AVERAGE(DG12:DG13)</f>
        <v>26.35</v>
      </c>
      <c r="DH11" s="20">
        <f t="shared" si="23"/>
        <v>26.6</v>
      </c>
      <c r="DI11" s="20">
        <f t="shared" si="23"/>
        <v>27.1</v>
      </c>
      <c r="DJ11" s="20">
        <f t="shared" si="23"/>
        <v>26.65</v>
      </c>
      <c r="DK11" s="20">
        <f t="shared" si="23"/>
        <v>26.65</v>
      </c>
      <c r="DL11" s="20">
        <f t="shared" si="23"/>
        <v>26.65</v>
      </c>
      <c r="DM11" s="20">
        <f t="shared" si="23"/>
        <v>26.65</v>
      </c>
      <c r="DN11" s="20">
        <f t="shared" si="23"/>
        <v>26.65</v>
      </c>
      <c r="DO11" s="20">
        <f t="shared" si="23"/>
        <v>26.65</v>
      </c>
      <c r="DP11" s="20">
        <f t="shared" si="23"/>
        <v>26.65</v>
      </c>
      <c r="DQ11" s="20">
        <f t="shared" si="23"/>
        <v>26.65</v>
      </c>
      <c r="DR11" s="20">
        <f>AVERAGE(DR12:DR13)</f>
        <v>26.65</v>
      </c>
      <c r="DS11" s="20">
        <f>AVERAGE(DS12:DS13)</f>
        <v>26.65</v>
      </c>
      <c r="DT11" s="20">
        <f>AVERAGE(DT12:DT13)</f>
        <v>26.700000000000003</v>
      </c>
      <c r="DU11" s="20">
        <f>AVERAGE(DU12:DU13)</f>
        <v>26.8</v>
      </c>
      <c r="DV11" s="20">
        <f>AVERAGE(DV12:DV13)</f>
        <v>26.774999999999999</v>
      </c>
      <c r="DW11" s="20">
        <f t="shared" ref="DW11:EN11" si="24">AVERAGE(DW12:DW13)</f>
        <v>26.774999999999999</v>
      </c>
      <c r="DX11" s="20">
        <f t="shared" si="24"/>
        <v>26.774999999999999</v>
      </c>
      <c r="DY11" s="20">
        <f t="shared" si="24"/>
        <v>26.774999999999999</v>
      </c>
      <c r="DZ11" s="20">
        <f t="shared" si="24"/>
        <v>26.774999999999999</v>
      </c>
      <c r="EA11" s="20">
        <f t="shared" si="24"/>
        <v>26.774999999999999</v>
      </c>
      <c r="EB11" s="20">
        <f t="shared" si="24"/>
        <v>26.774999999999999</v>
      </c>
      <c r="EC11" s="20">
        <f t="shared" si="24"/>
        <v>26.774999999999999</v>
      </c>
      <c r="ED11" s="20">
        <f t="shared" si="24"/>
        <v>26.774999999999999</v>
      </c>
      <c r="EE11" s="20">
        <f t="shared" si="24"/>
        <v>26.774999999999999</v>
      </c>
      <c r="EF11" s="20">
        <f t="shared" si="24"/>
        <v>26.774999999999999</v>
      </c>
      <c r="EG11" s="20">
        <f t="shared" si="24"/>
        <v>26.774999999999999</v>
      </c>
      <c r="EH11" s="20">
        <f t="shared" si="24"/>
        <v>26.774999999999999</v>
      </c>
      <c r="EI11" s="20">
        <f t="shared" si="24"/>
        <v>26.774999999999999</v>
      </c>
      <c r="EJ11" s="20">
        <f>AVERAGE(EJ12:EJ13)</f>
        <v>26.774999999999999</v>
      </c>
      <c r="EK11" s="20">
        <f>AVERAGE(EK12:EK13)</f>
        <v>26.774999999999999</v>
      </c>
      <c r="EL11" s="20">
        <f>AVERAGE(EL12:EL13)</f>
        <v>26.774999999999999</v>
      </c>
      <c r="EM11" s="20">
        <f t="shared" ref="EM11" si="25">AVERAGE(EM12:EM13)</f>
        <v>26.774999999999999</v>
      </c>
      <c r="EN11" s="20">
        <f t="shared" si="24"/>
        <v>26.774999999999999</v>
      </c>
      <c r="EO11" s="35">
        <f t="shared" si="14"/>
        <v>1</v>
      </c>
      <c r="EP11" s="35">
        <f t="shared" si="15"/>
        <v>1</v>
      </c>
      <c r="EQ11" s="22">
        <f t="shared" si="16"/>
        <v>0.98800738007380062</v>
      </c>
    </row>
    <row r="12" spans="1:147" s="33" customFormat="1" ht="37.5" outlineLevel="1">
      <c r="A12" s="24" t="s">
        <v>12</v>
      </c>
      <c r="B12" s="25">
        <v>27.9</v>
      </c>
      <c r="C12" s="25">
        <v>27.9</v>
      </c>
      <c r="D12" s="25">
        <v>27.9</v>
      </c>
      <c r="E12" s="25">
        <v>27.9</v>
      </c>
      <c r="F12" s="25">
        <v>27.9</v>
      </c>
      <c r="G12" s="25">
        <v>27.9</v>
      </c>
      <c r="H12" s="25">
        <v>27.9</v>
      </c>
      <c r="I12" s="25">
        <v>27.9</v>
      </c>
      <c r="J12" s="25">
        <v>27.9</v>
      </c>
      <c r="K12" s="25">
        <v>27.9</v>
      </c>
      <c r="L12" s="25">
        <v>27.9</v>
      </c>
      <c r="M12" s="25">
        <v>27.9</v>
      </c>
      <c r="N12" s="25">
        <v>27.9</v>
      </c>
      <c r="O12" s="25">
        <v>27.9</v>
      </c>
      <c r="P12" s="25">
        <v>27.9</v>
      </c>
      <c r="Q12" s="25">
        <v>27.9</v>
      </c>
      <c r="R12" s="25">
        <v>27.9</v>
      </c>
      <c r="S12" s="25">
        <v>27.9</v>
      </c>
      <c r="T12" s="25">
        <v>27.9</v>
      </c>
      <c r="U12" s="25">
        <v>27.9</v>
      </c>
      <c r="V12" s="25">
        <v>27.9</v>
      </c>
      <c r="W12" s="25">
        <v>27.9</v>
      </c>
      <c r="X12" s="25">
        <v>27.9</v>
      </c>
      <c r="Y12" s="25">
        <v>27.9</v>
      </c>
      <c r="Z12" s="25">
        <v>27.9</v>
      </c>
      <c r="AA12" s="25">
        <v>27.9</v>
      </c>
      <c r="AB12" s="25">
        <v>27.9</v>
      </c>
      <c r="AC12" s="25">
        <v>27.9</v>
      </c>
      <c r="AD12" s="25">
        <v>27.9</v>
      </c>
      <c r="AE12" s="25">
        <v>27.9</v>
      </c>
      <c r="AF12" s="25">
        <v>27.9</v>
      </c>
      <c r="AG12" s="25">
        <v>27.9</v>
      </c>
      <c r="AH12" s="25">
        <v>27.9</v>
      </c>
      <c r="AI12" s="26">
        <f t="shared" si="8"/>
        <v>1</v>
      </c>
      <c r="AJ12" s="26">
        <f t="shared" si="9"/>
        <v>1</v>
      </c>
      <c r="AK12" s="27">
        <f t="shared" si="10"/>
        <v>1</v>
      </c>
      <c r="AL12" s="25">
        <v>25.7</v>
      </c>
      <c r="AM12" s="25">
        <v>25.7</v>
      </c>
      <c r="AN12" s="25">
        <v>25.7</v>
      </c>
      <c r="AO12" s="25">
        <v>25.7</v>
      </c>
      <c r="AP12" s="25">
        <v>25.7</v>
      </c>
      <c r="AQ12" s="25">
        <v>25.7</v>
      </c>
      <c r="AR12" s="25">
        <v>25.7</v>
      </c>
      <c r="AS12" s="25">
        <v>25.7</v>
      </c>
      <c r="AT12" s="25">
        <v>25.7</v>
      </c>
      <c r="AU12" s="25">
        <v>25.7</v>
      </c>
      <c r="AV12" s="25">
        <v>25.7</v>
      </c>
      <c r="AW12" s="25">
        <v>25.7</v>
      </c>
      <c r="AX12" s="25">
        <v>25.7</v>
      </c>
      <c r="AY12" s="25">
        <v>25.7</v>
      </c>
      <c r="AZ12" s="25">
        <v>25.7</v>
      </c>
      <c r="BA12" s="25">
        <v>25.7</v>
      </c>
      <c r="BB12" s="25">
        <v>25.7</v>
      </c>
      <c r="BC12" s="25">
        <v>25.7</v>
      </c>
      <c r="BD12" s="25">
        <v>25.7</v>
      </c>
      <c r="BE12" s="25">
        <v>25.7</v>
      </c>
      <c r="BF12" s="25">
        <v>25.7</v>
      </c>
      <c r="BG12" s="25">
        <v>25.7</v>
      </c>
      <c r="BH12" s="25">
        <v>25.7</v>
      </c>
      <c r="BI12" s="25">
        <v>25.7</v>
      </c>
      <c r="BJ12" s="25">
        <v>25.7</v>
      </c>
      <c r="BK12" s="25">
        <v>25.7</v>
      </c>
      <c r="BL12" s="25">
        <v>25.7</v>
      </c>
      <c r="BM12" s="25">
        <v>25.7</v>
      </c>
      <c r="BN12" s="25">
        <v>25.7</v>
      </c>
      <c r="BO12" s="25">
        <v>25.7</v>
      </c>
      <c r="BP12" s="25">
        <v>25.7</v>
      </c>
      <c r="BQ12" s="25">
        <v>25.7</v>
      </c>
      <c r="BR12" s="25">
        <v>25.7</v>
      </c>
      <c r="BS12" s="26">
        <f t="shared" si="11"/>
        <v>1</v>
      </c>
      <c r="BT12" s="26">
        <f t="shared" si="12"/>
        <v>1</v>
      </c>
      <c r="BU12" s="27">
        <f t="shared" si="13"/>
        <v>1</v>
      </c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8"/>
      <c r="DE12" s="38"/>
      <c r="DF12" s="39"/>
      <c r="DG12" s="28">
        <v>26.2</v>
      </c>
      <c r="DH12" s="28">
        <v>26.2</v>
      </c>
      <c r="DI12" s="28">
        <v>26.2</v>
      </c>
      <c r="DJ12" s="28">
        <v>25.3</v>
      </c>
      <c r="DK12" s="28">
        <v>25.3</v>
      </c>
      <c r="DL12" s="28">
        <v>25.3</v>
      </c>
      <c r="DM12" s="28">
        <v>25.3</v>
      </c>
      <c r="DN12" s="28">
        <v>25.3</v>
      </c>
      <c r="DO12" s="28">
        <v>25.3</v>
      </c>
      <c r="DP12" s="28">
        <v>25.3</v>
      </c>
      <c r="DQ12" s="28">
        <v>25.3</v>
      </c>
      <c r="DR12" s="28">
        <v>25.3</v>
      </c>
      <c r="DS12" s="28">
        <v>25.3</v>
      </c>
      <c r="DT12" s="28">
        <v>25.3</v>
      </c>
      <c r="DU12" s="28">
        <v>25.3</v>
      </c>
      <c r="DV12" s="28">
        <v>25.3</v>
      </c>
      <c r="DW12" s="28">
        <v>25.3</v>
      </c>
      <c r="DX12" s="28">
        <v>25.3</v>
      </c>
      <c r="DY12" s="28">
        <v>25.3</v>
      </c>
      <c r="DZ12" s="28">
        <v>25.3</v>
      </c>
      <c r="EA12" s="28">
        <v>25.3</v>
      </c>
      <c r="EB12" s="28">
        <v>25.3</v>
      </c>
      <c r="EC12" s="28">
        <v>25.3</v>
      </c>
      <c r="ED12" s="28">
        <v>25.3</v>
      </c>
      <c r="EE12" s="28">
        <v>25.3</v>
      </c>
      <c r="EF12" s="28">
        <v>25.3</v>
      </c>
      <c r="EG12" s="28">
        <v>25.3</v>
      </c>
      <c r="EH12" s="28">
        <v>25.3</v>
      </c>
      <c r="EI12" s="28">
        <v>25.3</v>
      </c>
      <c r="EJ12" s="29">
        <v>25.3</v>
      </c>
      <c r="EK12" s="28">
        <v>25.3</v>
      </c>
      <c r="EL12" s="28">
        <v>25.3</v>
      </c>
      <c r="EM12" s="28">
        <v>25.3</v>
      </c>
      <c r="EN12" s="28">
        <v>25.3</v>
      </c>
      <c r="EO12" s="30">
        <f t="shared" si="14"/>
        <v>1</v>
      </c>
      <c r="EP12" s="31">
        <f t="shared" si="15"/>
        <v>1</v>
      </c>
      <c r="EQ12" s="32">
        <f t="shared" si="16"/>
        <v>0.96564885496183206</v>
      </c>
    </row>
    <row r="13" spans="1:147" s="33" customFormat="1" ht="56.25" outlineLevel="1">
      <c r="A13" s="24" t="s">
        <v>13</v>
      </c>
      <c r="B13" s="25">
        <v>28.3</v>
      </c>
      <c r="C13" s="25">
        <v>28.3</v>
      </c>
      <c r="D13" s="25">
        <v>28.3</v>
      </c>
      <c r="E13" s="25">
        <v>28.3</v>
      </c>
      <c r="F13" s="25">
        <v>28.3</v>
      </c>
      <c r="G13" s="25">
        <v>28.3</v>
      </c>
      <c r="H13" s="25">
        <v>28.3</v>
      </c>
      <c r="I13" s="25">
        <v>28.3</v>
      </c>
      <c r="J13" s="25">
        <v>28.3</v>
      </c>
      <c r="K13" s="25">
        <v>28.3</v>
      </c>
      <c r="L13" s="25">
        <v>28.3</v>
      </c>
      <c r="M13" s="25">
        <v>28.3</v>
      </c>
      <c r="N13" s="25">
        <v>28.4</v>
      </c>
      <c r="O13" s="25">
        <v>28.6</v>
      </c>
      <c r="P13" s="25">
        <v>28.55</v>
      </c>
      <c r="Q13" s="25">
        <v>28.55</v>
      </c>
      <c r="R13" s="25">
        <v>28.55</v>
      </c>
      <c r="S13" s="25">
        <v>29.05</v>
      </c>
      <c r="T13" s="25">
        <v>29.05</v>
      </c>
      <c r="U13" s="25">
        <v>29.35</v>
      </c>
      <c r="V13" s="25">
        <v>29.35</v>
      </c>
      <c r="W13" s="25">
        <v>29.35</v>
      </c>
      <c r="X13" s="25">
        <v>29.35</v>
      </c>
      <c r="Y13" s="25">
        <v>29.35</v>
      </c>
      <c r="Z13" s="25">
        <v>29.35</v>
      </c>
      <c r="AA13" s="25">
        <v>29.35</v>
      </c>
      <c r="AB13" s="25">
        <v>29.35</v>
      </c>
      <c r="AC13" s="25">
        <v>29.35</v>
      </c>
      <c r="AD13" s="25">
        <v>29.35</v>
      </c>
      <c r="AE13" s="25">
        <v>29.35</v>
      </c>
      <c r="AF13" s="25">
        <v>29.35</v>
      </c>
      <c r="AG13" s="25">
        <v>29.35</v>
      </c>
      <c r="AH13" s="25">
        <v>29.35</v>
      </c>
      <c r="AI13" s="26">
        <f t="shared" si="8"/>
        <v>1</v>
      </c>
      <c r="AJ13" s="26">
        <f t="shared" si="9"/>
        <v>1</v>
      </c>
      <c r="AK13" s="27">
        <f t="shared" si="10"/>
        <v>1.0371024734982333</v>
      </c>
      <c r="AL13" s="25">
        <v>26.2</v>
      </c>
      <c r="AM13" s="25">
        <v>26.2</v>
      </c>
      <c r="AN13" s="25">
        <v>26.2</v>
      </c>
      <c r="AO13" s="25">
        <v>26.2</v>
      </c>
      <c r="AP13" s="25">
        <v>26.2</v>
      </c>
      <c r="AQ13" s="25">
        <v>26.2</v>
      </c>
      <c r="AR13" s="25">
        <v>26.2</v>
      </c>
      <c r="AS13" s="25">
        <v>26.2</v>
      </c>
      <c r="AT13" s="25">
        <v>26.2</v>
      </c>
      <c r="AU13" s="25">
        <v>26.2</v>
      </c>
      <c r="AV13" s="25">
        <v>26.2</v>
      </c>
      <c r="AW13" s="25">
        <v>26.2</v>
      </c>
      <c r="AX13" s="25">
        <v>26.3</v>
      </c>
      <c r="AY13" s="25">
        <v>26.5</v>
      </c>
      <c r="AZ13" s="25">
        <v>26.45</v>
      </c>
      <c r="BA13" s="25">
        <v>26.45</v>
      </c>
      <c r="BB13" s="25">
        <v>26.45</v>
      </c>
      <c r="BC13" s="25">
        <v>26.7</v>
      </c>
      <c r="BD13" s="25">
        <v>26.7</v>
      </c>
      <c r="BE13" s="25">
        <v>27</v>
      </c>
      <c r="BF13" s="25">
        <v>27</v>
      </c>
      <c r="BG13" s="25">
        <v>27</v>
      </c>
      <c r="BH13" s="25">
        <v>27</v>
      </c>
      <c r="BI13" s="25">
        <v>27</v>
      </c>
      <c r="BJ13" s="25">
        <v>27</v>
      </c>
      <c r="BK13" s="25">
        <v>27</v>
      </c>
      <c r="BL13" s="25">
        <v>27</v>
      </c>
      <c r="BM13" s="25">
        <v>27</v>
      </c>
      <c r="BN13" s="25">
        <v>27</v>
      </c>
      <c r="BO13" s="25">
        <v>27</v>
      </c>
      <c r="BP13" s="25">
        <v>27</v>
      </c>
      <c r="BQ13" s="25">
        <v>27</v>
      </c>
      <c r="BR13" s="25">
        <v>27</v>
      </c>
      <c r="BS13" s="26">
        <f t="shared" si="11"/>
        <v>1</v>
      </c>
      <c r="BT13" s="26">
        <f t="shared" si="12"/>
        <v>1</v>
      </c>
      <c r="BU13" s="27">
        <f t="shared" si="13"/>
        <v>1.0305343511450382</v>
      </c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6"/>
      <c r="DE13" s="26"/>
      <c r="DF13" s="27"/>
      <c r="DG13" s="28">
        <v>26.5</v>
      </c>
      <c r="DH13" s="28">
        <v>27</v>
      </c>
      <c r="DI13" s="28">
        <v>28</v>
      </c>
      <c r="DJ13" s="28">
        <v>28</v>
      </c>
      <c r="DK13" s="28">
        <v>28</v>
      </c>
      <c r="DL13" s="28">
        <v>28</v>
      </c>
      <c r="DM13" s="28">
        <v>28</v>
      </c>
      <c r="DN13" s="28">
        <v>28</v>
      </c>
      <c r="DO13" s="28">
        <v>28</v>
      </c>
      <c r="DP13" s="28">
        <v>28</v>
      </c>
      <c r="DQ13" s="28">
        <v>28</v>
      </c>
      <c r="DR13" s="28">
        <v>28</v>
      </c>
      <c r="DS13" s="28">
        <v>28</v>
      </c>
      <c r="DT13" s="28">
        <v>28.1</v>
      </c>
      <c r="DU13" s="28">
        <v>28.3</v>
      </c>
      <c r="DV13" s="28">
        <v>28.25</v>
      </c>
      <c r="DW13" s="28">
        <v>28.25</v>
      </c>
      <c r="DX13" s="28">
        <v>28.25</v>
      </c>
      <c r="DY13" s="28">
        <v>28.25</v>
      </c>
      <c r="DZ13" s="28">
        <v>28.25</v>
      </c>
      <c r="EA13" s="28">
        <v>28.25</v>
      </c>
      <c r="EB13" s="28">
        <v>28.25</v>
      </c>
      <c r="EC13" s="28">
        <v>28.25</v>
      </c>
      <c r="ED13" s="28">
        <v>28.25</v>
      </c>
      <c r="EE13" s="28">
        <v>28.25</v>
      </c>
      <c r="EF13" s="28">
        <v>28.25</v>
      </c>
      <c r="EG13" s="28">
        <v>28.25</v>
      </c>
      <c r="EH13" s="28">
        <v>28.25</v>
      </c>
      <c r="EI13" s="28">
        <v>28.25</v>
      </c>
      <c r="EJ13" s="29">
        <v>28.25</v>
      </c>
      <c r="EK13" s="28">
        <v>28.25</v>
      </c>
      <c r="EL13" s="28">
        <v>28.25</v>
      </c>
      <c r="EM13" s="28">
        <v>28.25</v>
      </c>
      <c r="EN13" s="28">
        <v>28.25</v>
      </c>
      <c r="EO13" s="30">
        <f t="shared" si="14"/>
        <v>1</v>
      </c>
      <c r="EP13" s="31">
        <f t="shared" si="15"/>
        <v>1</v>
      </c>
      <c r="EQ13" s="32">
        <f t="shared" si="16"/>
        <v>1.0089285714285714</v>
      </c>
    </row>
    <row r="14" spans="1:147" s="23" customFormat="1" ht="18.75">
      <c r="A14" s="34" t="s">
        <v>16</v>
      </c>
      <c r="B14" s="20">
        <f t="shared" ref="B14:K14" si="26">AVERAGE(B15:B21)</f>
        <v>32.300000000000004</v>
      </c>
      <c r="C14" s="20">
        <f t="shared" si="26"/>
        <v>32.300000000000004</v>
      </c>
      <c r="D14" s="20">
        <f t="shared" si="26"/>
        <v>32.300000000000004</v>
      </c>
      <c r="E14" s="20">
        <f t="shared" si="26"/>
        <v>32.300000000000004</v>
      </c>
      <c r="F14" s="20">
        <f t="shared" si="26"/>
        <v>32.300000000000004</v>
      </c>
      <c r="G14" s="20">
        <f t="shared" si="26"/>
        <v>32.300000000000004</v>
      </c>
      <c r="H14" s="20">
        <f t="shared" si="26"/>
        <v>32.085714285714289</v>
      </c>
      <c r="I14" s="20">
        <f t="shared" si="26"/>
        <v>32.085714285714289</v>
      </c>
      <c r="J14" s="20">
        <f t="shared" si="26"/>
        <v>32.01428571428572</v>
      </c>
      <c r="K14" s="20">
        <f t="shared" si="26"/>
        <v>32.01428571428572</v>
      </c>
      <c r="L14" s="20">
        <f>AVERAGE(L15:L21)</f>
        <v>32.01428571428572</v>
      </c>
      <c r="M14" s="20">
        <f>AVERAGE(M15:M21)</f>
        <v>32.01428571428572</v>
      </c>
      <c r="N14" s="20">
        <f>AVERAGE(N15:N21)</f>
        <v>32.01428571428572</v>
      </c>
      <c r="O14" s="20">
        <f>AVERAGE(O15:O21)</f>
        <v>32.01428571428572</v>
      </c>
      <c r="P14" s="20">
        <f>AVERAGE(P15:P21)</f>
        <v>32.01428571428572</v>
      </c>
      <c r="Q14" s="20">
        <f t="shared" ref="Q14:AH14" si="27">AVERAGE(Q15:Q21)</f>
        <v>32.01428571428572</v>
      </c>
      <c r="R14" s="20">
        <f t="shared" si="27"/>
        <v>32.01428571428572</v>
      </c>
      <c r="S14" s="20">
        <f t="shared" si="27"/>
        <v>32.01428571428572</v>
      </c>
      <c r="T14" s="20">
        <f t="shared" si="27"/>
        <v>32.01428571428572</v>
      </c>
      <c r="U14" s="20">
        <f t="shared" si="27"/>
        <v>32.01428571428572</v>
      </c>
      <c r="V14" s="20">
        <f t="shared" si="27"/>
        <v>32.01428571428572</v>
      </c>
      <c r="W14" s="20">
        <f t="shared" si="27"/>
        <v>32.01428571428572</v>
      </c>
      <c r="X14" s="20">
        <f t="shared" si="27"/>
        <v>32.01428571428572</v>
      </c>
      <c r="Y14" s="20">
        <f t="shared" si="27"/>
        <v>32.01428571428572</v>
      </c>
      <c r="Z14" s="20">
        <f t="shared" si="27"/>
        <v>32.357142857142854</v>
      </c>
      <c r="AA14" s="20">
        <f t="shared" si="27"/>
        <v>32.485714285714288</v>
      </c>
      <c r="AB14" s="20">
        <f t="shared" si="27"/>
        <v>32.542857142857144</v>
      </c>
      <c r="AC14" s="20">
        <f t="shared" si="27"/>
        <v>32.542857142857144</v>
      </c>
      <c r="AD14" s="20">
        <f>AVERAGE(AD15:AD21)</f>
        <v>32.550000000000004</v>
      </c>
      <c r="AE14" s="20">
        <f>AVERAGE(AE15:AE21)</f>
        <v>32.480000000000004</v>
      </c>
      <c r="AF14" s="20">
        <f>AVERAGE(AF15:AF21)</f>
        <v>32.480000000000004</v>
      </c>
      <c r="AG14" s="20">
        <f t="shared" ref="AG14" si="28">AVERAGE(AG15:AG21)</f>
        <v>32.480000000000004</v>
      </c>
      <c r="AH14" s="20">
        <f t="shared" si="27"/>
        <v>32.64</v>
      </c>
      <c r="AI14" s="21">
        <f t="shared" si="8"/>
        <v>1.0049261083743841</v>
      </c>
      <c r="AJ14" s="21">
        <f t="shared" si="9"/>
        <v>1.0027649769585252</v>
      </c>
      <c r="AK14" s="22">
        <f t="shared" si="10"/>
        <v>1.0105263157894735</v>
      </c>
      <c r="AL14" s="20">
        <f>AVERAGE(AL15:AL21)</f>
        <v>31.700000000000006</v>
      </c>
      <c r="AM14" s="20">
        <f>AVERAGE(AM15:AM21)</f>
        <v>31.700000000000006</v>
      </c>
      <c r="AN14" s="20">
        <f>AVERAGE(AN15:AN21)</f>
        <v>31.414285714285718</v>
      </c>
      <c r="AO14" s="20">
        <f t="shared" ref="AO14:AT14" si="29">AVERAGE(AO15:AO21)</f>
        <v>31.414285714285718</v>
      </c>
      <c r="AP14" s="20">
        <f t="shared" si="29"/>
        <v>31.414285714285718</v>
      </c>
      <c r="AQ14" s="20">
        <f t="shared" si="29"/>
        <v>31.414285714285718</v>
      </c>
      <c r="AR14" s="20">
        <f t="shared" si="29"/>
        <v>31.12857142857143</v>
      </c>
      <c r="AS14" s="20">
        <f t="shared" si="29"/>
        <v>31.12857142857143</v>
      </c>
      <c r="AT14" s="20">
        <f t="shared" si="29"/>
        <v>31.12857142857143</v>
      </c>
      <c r="AU14" s="20">
        <f>AVERAGE(AU15:AU21)</f>
        <v>31.12857142857143</v>
      </c>
      <c r="AV14" s="20">
        <f>AVERAGE(AV15:AV21)</f>
        <v>31.12857142857143</v>
      </c>
      <c r="AW14" s="20">
        <f>AVERAGE(AW15:AW21)</f>
        <v>31.12857142857143</v>
      </c>
      <c r="AX14" s="20">
        <f>AVERAGE(AX15:AX21)</f>
        <v>31.12857142857143</v>
      </c>
      <c r="AY14" s="20">
        <f>AVERAGE(AY15:AY21)</f>
        <v>31.12857142857143</v>
      </c>
      <c r="AZ14" s="20">
        <f t="shared" ref="AZ14:BR14" si="30">AVERAGE(AZ15:AZ21)</f>
        <v>31.12857142857143</v>
      </c>
      <c r="BA14" s="20">
        <f t="shared" si="30"/>
        <v>31.12857142857143</v>
      </c>
      <c r="BB14" s="20">
        <f t="shared" si="30"/>
        <v>31.12857142857143</v>
      </c>
      <c r="BC14" s="20">
        <f t="shared" si="30"/>
        <v>31.12857142857143</v>
      </c>
      <c r="BD14" s="20">
        <f t="shared" si="30"/>
        <v>31.12857142857143</v>
      </c>
      <c r="BE14" s="20">
        <f t="shared" si="30"/>
        <v>31.12857142857143</v>
      </c>
      <c r="BF14" s="20">
        <f t="shared" si="30"/>
        <v>31.12857142857143</v>
      </c>
      <c r="BG14" s="20">
        <f t="shared" si="30"/>
        <v>31.12857142857143</v>
      </c>
      <c r="BH14" s="20">
        <f t="shared" si="30"/>
        <v>31.12857142857143</v>
      </c>
      <c r="BI14" s="20">
        <f t="shared" si="30"/>
        <v>31.12857142857143</v>
      </c>
      <c r="BJ14" s="20">
        <f t="shared" si="30"/>
        <v>31.3</v>
      </c>
      <c r="BK14" s="20">
        <f t="shared" si="30"/>
        <v>31.5</v>
      </c>
      <c r="BL14" s="20">
        <f t="shared" si="30"/>
        <v>31.5</v>
      </c>
      <c r="BM14" s="20">
        <f>AVERAGE(BM15:BM21)</f>
        <v>31.5</v>
      </c>
      <c r="BN14" s="20">
        <f>AVERAGE(BN15:BN21)</f>
        <v>31.583333333333332</v>
      </c>
      <c r="BO14" s="20">
        <f>AVERAGE(BO15:BO21)</f>
        <v>31.52</v>
      </c>
      <c r="BP14" s="20">
        <f>AVERAGE(BP15:BP21)</f>
        <v>31.52</v>
      </c>
      <c r="BQ14" s="20">
        <f t="shared" ref="BQ14" si="31">AVERAGE(BQ15:BQ21)</f>
        <v>31.52</v>
      </c>
      <c r="BR14" s="20">
        <f t="shared" si="30"/>
        <v>31.68</v>
      </c>
      <c r="BS14" s="21">
        <f t="shared" si="11"/>
        <v>1.0050761421319796</v>
      </c>
      <c r="BT14" s="21">
        <f t="shared" si="12"/>
        <v>1.0030606860158311</v>
      </c>
      <c r="BU14" s="22">
        <f t="shared" si="13"/>
        <v>0.99936908517350131</v>
      </c>
      <c r="BV14" s="20">
        <f t="shared" ref="BV14:CF14" si="32">AVERAGE(BV15:BV21)</f>
        <v>26.380000000000003</v>
      </c>
      <c r="BW14" s="20">
        <f t="shared" si="32"/>
        <v>26.580000000000002</v>
      </c>
      <c r="BX14" s="20">
        <f t="shared" si="32"/>
        <v>26.580000000000002</v>
      </c>
      <c r="BY14" s="20">
        <f t="shared" si="32"/>
        <v>26.580000000000002</v>
      </c>
      <c r="BZ14" s="20">
        <f t="shared" si="32"/>
        <v>26.580000000000002</v>
      </c>
      <c r="CA14" s="20">
        <f t="shared" si="32"/>
        <v>26.580000000000002</v>
      </c>
      <c r="CB14" s="20">
        <f t="shared" si="32"/>
        <v>26.633333333333336</v>
      </c>
      <c r="CC14" s="20">
        <f t="shared" si="32"/>
        <v>26.633333333333336</v>
      </c>
      <c r="CD14" s="20">
        <f t="shared" si="32"/>
        <v>26.633333333333336</v>
      </c>
      <c r="CE14" s="20">
        <f t="shared" si="32"/>
        <v>26.633333333333336</v>
      </c>
      <c r="CF14" s="20">
        <f t="shared" si="32"/>
        <v>26.633333333333336</v>
      </c>
      <c r="CG14" s="20">
        <f>AVERAGE(CG15:CG21)</f>
        <v>26.633333333333336</v>
      </c>
      <c r="CH14" s="20">
        <f>AVERAGE(CH15:CH21)</f>
        <v>26.633333333333336</v>
      </c>
      <c r="CI14" s="20">
        <f>AVERAGE(CI15:CI21)</f>
        <v>26.633333333333336</v>
      </c>
      <c r="CJ14" s="20">
        <f>AVERAGE(CJ15:CJ21)</f>
        <v>26.633333333333336</v>
      </c>
      <c r="CK14" s="20">
        <f>AVERAGE(CK15:CK21)</f>
        <v>26.633333333333336</v>
      </c>
      <c r="CL14" s="20">
        <f t="shared" ref="CL14:DC14" si="33">AVERAGE(CL15:CL21)</f>
        <v>26.633333333333336</v>
      </c>
      <c r="CM14" s="20">
        <f t="shared" si="33"/>
        <v>26.633333333333336</v>
      </c>
      <c r="CN14" s="20">
        <f t="shared" si="33"/>
        <v>26.633333333333336</v>
      </c>
      <c r="CO14" s="20">
        <f>AVERAGE(CO15:CO21)</f>
        <v>26.633333333333336</v>
      </c>
      <c r="CP14" s="20">
        <f t="shared" si="33"/>
        <v>26.633333333333336</v>
      </c>
      <c r="CQ14" s="20">
        <f t="shared" si="33"/>
        <v>26.633333333333336</v>
      </c>
      <c r="CR14" s="20">
        <f t="shared" si="33"/>
        <v>26.633333333333336</v>
      </c>
      <c r="CS14" s="20">
        <f t="shared" si="33"/>
        <v>26.633333333333336</v>
      </c>
      <c r="CT14" s="20">
        <f t="shared" si="33"/>
        <v>26.633333333333336</v>
      </c>
      <c r="CU14" s="20">
        <f t="shared" si="33"/>
        <v>26.633333333333336</v>
      </c>
      <c r="CV14" s="20">
        <f t="shared" si="33"/>
        <v>26.633333333333336</v>
      </c>
      <c r="CW14" s="20">
        <f>AVERAGE(CW15:CW21)</f>
        <v>26.633333333333336</v>
      </c>
      <c r="CX14" s="20">
        <f>AVERAGE(CX15:CX21)</f>
        <v>26.633333333333336</v>
      </c>
      <c r="CY14" s="20">
        <f>AVERAGE(CY15:CY21)</f>
        <v>26.45</v>
      </c>
      <c r="CZ14" s="20">
        <f>AVERAGE(CZ15:CZ21)</f>
        <v>26.45</v>
      </c>
      <c r="DA14" s="20">
        <f>AVERAGE(DA15:DA21)</f>
        <v>26.45</v>
      </c>
      <c r="DB14" s="20">
        <f t="shared" ref="DB14" si="34">AVERAGE(DB15:DB21)</f>
        <v>26.45</v>
      </c>
      <c r="DC14" s="20">
        <f t="shared" si="33"/>
        <v>26.85</v>
      </c>
      <c r="DD14" s="21">
        <f>DC14/DB14</f>
        <v>1.0151228733459359</v>
      </c>
      <c r="DE14" s="21">
        <f>DC14/CY14</f>
        <v>1.0151228733459359</v>
      </c>
      <c r="DF14" s="22">
        <f>DC14/BX14</f>
        <v>1.010158013544018</v>
      </c>
      <c r="DG14" s="40">
        <f t="shared" ref="DG14:DQ14" si="35">AVERAGE(DG15:DG21)</f>
        <v>30.839999999999996</v>
      </c>
      <c r="DH14" s="40">
        <f t="shared" si="35"/>
        <v>31.120000000000005</v>
      </c>
      <c r="DI14" s="40">
        <f t="shared" si="35"/>
        <v>31.380000000000003</v>
      </c>
      <c r="DJ14" s="40">
        <f t="shared" si="35"/>
        <v>31.580000000000002</v>
      </c>
      <c r="DK14" s="40">
        <f t="shared" si="35"/>
        <v>31.580000000000002</v>
      </c>
      <c r="DL14" s="40">
        <f t="shared" si="35"/>
        <v>31.580000000000002</v>
      </c>
      <c r="DM14" s="40">
        <f t="shared" si="35"/>
        <v>31.580000000000002</v>
      </c>
      <c r="DN14" s="40">
        <f t="shared" si="35"/>
        <v>31.380000000000003</v>
      </c>
      <c r="DO14" s="40">
        <f t="shared" si="35"/>
        <v>31.380000000000003</v>
      </c>
      <c r="DP14" s="40">
        <f t="shared" si="35"/>
        <v>31.380000000000003</v>
      </c>
      <c r="DQ14" s="40">
        <f t="shared" si="35"/>
        <v>31.380000000000003</v>
      </c>
      <c r="DR14" s="40">
        <f>AVERAGE(DR15:DR21)</f>
        <v>31.380000000000003</v>
      </c>
      <c r="DS14" s="40">
        <f>AVERAGE(DS15:DS21)</f>
        <v>31.380000000000003</v>
      </c>
      <c r="DT14" s="40">
        <f>AVERAGE(DT15:DT21)</f>
        <v>31.380000000000003</v>
      </c>
      <c r="DU14" s="40">
        <f>AVERAGE(DU15:DU21)</f>
        <v>31.380000000000003</v>
      </c>
      <c r="DV14" s="40">
        <f>AVERAGE(DV15:DV21)</f>
        <v>31.380000000000003</v>
      </c>
      <c r="DW14" s="40">
        <f t="shared" ref="DW14:EN14" si="36">AVERAGE(DW15:DW21)</f>
        <v>31.380000000000003</v>
      </c>
      <c r="DX14" s="40">
        <f t="shared" si="36"/>
        <v>31.380000000000003</v>
      </c>
      <c r="DY14" s="40">
        <f t="shared" si="36"/>
        <v>31.380000000000003</v>
      </c>
      <c r="DZ14" s="40">
        <f t="shared" si="36"/>
        <v>31.380000000000003</v>
      </c>
      <c r="EA14" s="40">
        <f t="shared" si="36"/>
        <v>31.380000000000003</v>
      </c>
      <c r="EB14" s="40">
        <f t="shared" si="36"/>
        <v>31.380000000000003</v>
      </c>
      <c r="EC14" s="40">
        <f t="shared" si="36"/>
        <v>31.3</v>
      </c>
      <c r="ED14" s="40">
        <f t="shared" si="36"/>
        <v>31.3</v>
      </c>
      <c r="EE14" s="40">
        <f t="shared" si="36"/>
        <v>31.3</v>
      </c>
      <c r="EF14" s="40">
        <f t="shared" si="36"/>
        <v>31.380000000000003</v>
      </c>
      <c r="EG14" s="40">
        <f t="shared" si="36"/>
        <v>31.380000000000003</v>
      </c>
      <c r="EH14" s="40">
        <f t="shared" si="36"/>
        <v>31.380000000000003</v>
      </c>
      <c r="EI14" s="40">
        <f t="shared" si="36"/>
        <v>31.380000000000003</v>
      </c>
      <c r="EJ14" s="40">
        <f>AVERAGE(EJ15:EJ21)</f>
        <v>31.225000000000001</v>
      </c>
      <c r="EK14" s="40">
        <f>AVERAGE(EK15:EK21)</f>
        <v>31.35</v>
      </c>
      <c r="EL14" s="40">
        <f>AVERAGE(EL15:EL21)</f>
        <v>31.35</v>
      </c>
      <c r="EM14" s="40">
        <f t="shared" ref="EM14" si="37">AVERAGE(EM15:EM21)</f>
        <v>31.35</v>
      </c>
      <c r="EN14" s="40">
        <f t="shared" si="36"/>
        <v>31.65</v>
      </c>
      <c r="EO14" s="35">
        <f t="shared" si="14"/>
        <v>1.0095693779904304</v>
      </c>
      <c r="EP14" s="35">
        <f t="shared" si="15"/>
        <v>1.0136108887109687</v>
      </c>
      <c r="EQ14" s="22">
        <f t="shared" si="16"/>
        <v>1.0086042065009559</v>
      </c>
    </row>
    <row r="15" spans="1:147" s="33" customFormat="1" ht="18.75" outlineLevel="1">
      <c r="A15" s="41" t="s">
        <v>17</v>
      </c>
      <c r="B15" s="37">
        <v>32.5</v>
      </c>
      <c r="C15" s="37">
        <v>32.5</v>
      </c>
      <c r="D15" s="37">
        <v>32.5</v>
      </c>
      <c r="E15" s="37">
        <v>32.5</v>
      </c>
      <c r="F15" s="37">
        <v>32.5</v>
      </c>
      <c r="G15" s="37">
        <v>32.5</v>
      </c>
      <c r="H15" s="37">
        <v>32</v>
      </c>
      <c r="I15" s="37">
        <v>32</v>
      </c>
      <c r="J15" s="37">
        <v>32</v>
      </c>
      <c r="K15" s="37">
        <v>32</v>
      </c>
      <c r="L15" s="37">
        <v>32</v>
      </c>
      <c r="M15" s="37">
        <v>32</v>
      </c>
      <c r="N15" s="37">
        <v>32</v>
      </c>
      <c r="O15" s="37">
        <v>32</v>
      </c>
      <c r="P15" s="37">
        <v>32</v>
      </c>
      <c r="Q15" s="37">
        <v>32</v>
      </c>
      <c r="R15" s="37">
        <v>32</v>
      </c>
      <c r="S15" s="37">
        <v>32</v>
      </c>
      <c r="T15" s="37">
        <v>32</v>
      </c>
      <c r="U15" s="37">
        <v>32</v>
      </c>
      <c r="V15" s="37">
        <v>32</v>
      </c>
      <c r="W15" s="37">
        <v>32</v>
      </c>
      <c r="X15" s="37">
        <v>32</v>
      </c>
      <c r="Y15" s="37">
        <v>32</v>
      </c>
      <c r="Z15" s="37">
        <v>32.9</v>
      </c>
      <c r="AA15" s="37">
        <v>32.9</v>
      </c>
      <c r="AB15" s="37">
        <v>32.9</v>
      </c>
      <c r="AC15" s="37">
        <v>32.9</v>
      </c>
      <c r="AD15" s="37">
        <v>32.9</v>
      </c>
      <c r="AE15" s="37">
        <v>32.9</v>
      </c>
      <c r="AF15" s="37">
        <v>32.9</v>
      </c>
      <c r="AG15" s="37">
        <v>32.9</v>
      </c>
      <c r="AH15" s="37">
        <v>32.9</v>
      </c>
      <c r="AI15" s="26">
        <f t="shared" si="8"/>
        <v>1</v>
      </c>
      <c r="AJ15" s="26">
        <f t="shared" si="9"/>
        <v>1</v>
      </c>
      <c r="AK15" s="27">
        <f t="shared" si="10"/>
        <v>1.0123076923076924</v>
      </c>
      <c r="AL15" s="37">
        <v>32</v>
      </c>
      <c r="AM15" s="37">
        <v>32</v>
      </c>
      <c r="AN15" s="37">
        <v>32</v>
      </c>
      <c r="AO15" s="37">
        <v>32</v>
      </c>
      <c r="AP15" s="37">
        <v>32</v>
      </c>
      <c r="AQ15" s="37">
        <v>32</v>
      </c>
      <c r="AR15" s="37">
        <v>31.5</v>
      </c>
      <c r="AS15" s="37">
        <v>31.5</v>
      </c>
      <c r="AT15" s="37">
        <v>31.5</v>
      </c>
      <c r="AU15" s="37">
        <v>31.5</v>
      </c>
      <c r="AV15" s="37">
        <v>31.5</v>
      </c>
      <c r="AW15" s="37">
        <v>31.5</v>
      </c>
      <c r="AX15" s="37">
        <v>31.5</v>
      </c>
      <c r="AY15" s="37">
        <v>31.5</v>
      </c>
      <c r="AZ15" s="37">
        <v>31.5</v>
      </c>
      <c r="BA15" s="37">
        <v>31.5</v>
      </c>
      <c r="BB15" s="37">
        <v>31.5</v>
      </c>
      <c r="BC15" s="37">
        <v>31.5</v>
      </c>
      <c r="BD15" s="37">
        <v>31.5</v>
      </c>
      <c r="BE15" s="37">
        <v>31.5</v>
      </c>
      <c r="BF15" s="37">
        <v>31.5</v>
      </c>
      <c r="BG15" s="37">
        <v>31.5</v>
      </c>
      <c r="BH15" s="37">
        <v>31.5</v>
      </c>
      <c r="BI15" s="37">
        <v>31.5</v>
      </c>
      <c r="BJ15" s="37">
        <v>31.9</v>
      </c>
      <c r="BK15" s="37">
        <v>31.9</v>
      </c>
      <c r="BL15" s="37">
        <v>31.9</v>
      </c>
      <c r="BM15" s="37">
        <v>31.9</v>
      </c>
      <c r="BN15" s="37">
        <v>31.9</v>
      </c>
      <c r="BO15" s="37">
        <v>31.9</v>
      </c>
      <c r="BP15" s="37">
        <v>31.9</v>
      </c>
      <c r="BQ15" s="37">
        <v>31.9</v>
      </c>
      <c r="BR15" s="37">
        <v>31.9</v>
      </c>
      <c r="BS15" s="26">
        <f t="shared" si="11"/>
        <v>1</v>
      </c>
      <c r="BT15" s="26">
        <f t="shared" si="12"/>
        <v>1</v>
      </c>
      <c r="BU15" s="27">
        <f t="shared" si="13"/>
        <v>0.99687499999999996</v>
      </c>
      <c r="BV15" s="37">
        <v>27</v>
      </c>
      <c r="BW15" s="37">
        <v>27</v>
      </c>
      <c r="BX15" s="37">
        <v>27</v>
      </c>
      <c r="BY15" s="37">
        <v>27</v>
      </c>
      <c r="BZ15" s="37">
        <v>27</v>
      </c>
      <c r="CA15" s="37">
        <v>27</v>
      </c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26"/>
      <c r="DE15" s="26"/>
      <c r="DF15" s="27"/>
      <c r="DG15" s="29">
        <v>31.5</v>
      </c>
      <c r="DH15" s="29">
        <v>31.5</v>
      </c>
      <c r="DI15" s="29">
        <v>31.5</v>
      </c>
      <c r="DJ15" s="29">
        <v>31.5</v>
      </c>
      <c r="DK15" s="29">
        <v>31.5</v>
      </c>
      <c r="DL15" s="29">
        <v>31.5</v>
      </c>
      <c r="DM15" s="29">
        <v>31.5</v>
      </c>
      <c r="DN15" s="29">
        <v>31</v>
      </c>
      <c r="DO15" s="29">
        <v>31</v>
      </c>
      <c r="DP15" s="29">
        <v>31</v>
      </c>
      <c r="DQ15" s="29">
        <v>31</v>
      </c>
      <c r="DR15" s="29">
        <v>31</v>
      </c>
      <c r="DS15" s="29">
        <v>31</v>
      </c>
      <c r="DT15" s="29">
        <v>31</v>
      </c>
      <c r="DU15" s="29">
        <v>31</v>
      </c>
      <c r="DV15" s="29">
        <v>31</v>
      </c>
      <c r="DW15" s="29">
        <v>31</v>
      </c>
      <c r="DX15" s="29">
        <v>31</v>
      </c>
      <c r="DY15" s="29">
        <v>31</v>
      </c>
      <c r="DZ15" s="29">
        <v>31</v>
      </c>
      <c r="EA15" s="29">
        <v>31</v>
      </c>
      <c r="EB15" s="29">
        <v>31</v>
      </c>
      <c r="EC15" s="29">
        <v>31</v>
      </c>
      <c r="ED15" s="29">
        <v>31</v>
      </c>
      <c r="EE15" s="29">
        <v>31</v>
      </c>
      <c r="EF15" s="29">
        <v>31.4</v>
      </c>
      <c r="EG15" s="29">
        <v>31.4</v>
      </c>
      <c r="EH15" s="29">
        <v>31.4</v>
      </c>
      <c r="EI15" s="29">
        <v>31.4</v>
      </c>
      <c r="EJ15" s="29">
        <v>31.4</v>
      </c>
      <c r="EK15" s="29">
        <v>31.9</v>
      </c>
      <c r="EL15" s="29">
        <v>31.9</v>
      </c>
      <c r="EM15" s="29">
        <v>31.9</v>
      </c>
      <c r="EN15" s="29">
        <v>31.9</v>
      </c>
      <c r="EO15" s="26">
        <f t="shared" si="14"/>
        <v>1</v>
      </c>
      <c r="EP15" s="42">
        <f t="shared" si="15"/>
        <v>1.015923566878981</v>
      </c>
      <c r="EQ15" s="43">
        <f t="shared" si="16"/>
        <v>1.0126984126984127</v>
      </c>
    </row>
    <row r="16" spans="1:147" s="33" customFormat="1" ht="20.25" customHeight="1" outlineLevel="1">
      <c r="A16" s="41" t="s">
        <v>18</v>
      </c>
      <c r="B16" s="37">
        <v>30.9</v>
      </c>
      <c r="C16" s="37">
        <v>30.9</v>
      </c>
      <c r="D16" s="37">
        <v>30.9</v>
      </c>
      <c r="E16" s="37">
        <v>30.9</v>
      </c>
      <c r="F16" s="37">
        <v>30.9</v>
      </c>
      <c r="G16" s="37">
        <v>30.9</v>
      </c>
      <c r="H16" s="37">
        <v>30.9</v>
      </c>
      <c r="I16" s="37">
        <v>30.9</v>
      </c>
      <c r="J16" s="37">
        <v>30.9</v>
      </c>
      <c r="K16" s="37">
        <v>30.9</v>
      </c>
      <c r="L16" s="37">
        <v>30.9</v>
      </c>
      <c r="M16" s="37">
        <v>30.9</v>
      </c>
      <c r="N16" s="37">
        <v>30.9</v>
      </c>
      <c r="O16" s="37">
        <v>30.9</v>
      </c>
      <c r="P16" s="37">
        <v>30.9</v>
      </c>
      <c r="Q16" s="37">
        <v>30.9</v>
      </c>
      <c r="R16" s="37">
        <v>30.9</v>
      </c>
      <c r="S16" s="37">
        <v>30.9</v>
      </c>
      <c r="T16" s="37">
        <v>30.9</v>
      </c>
      <c r="U16" s="37">
        <v>30.9</v>
      </c>
      <c r="V16" s="37">
        <v>30.9</v>
      </c>
      <c r="W16" s="37">
        <v>30.9</v>
      </c>
      <c r="X16" s="37">
        <v>30.9</v>
      </c>
      <c r="Y16" s="37">
        <v>30.9</v>
      </c>
      <c r="Z16" s="37">
        <v>30.9</v>
      </c>
      <c r="AA16" s="37">
        <v>30.9</v>
      </c>
      <c r="AB16" s="37">
        <v>30.9</v>
      </c>
      <c r="AC16" s="37">
        <v>30.9</v>
      </c>
      <c r="AD16" s="37">
        <v>30.9</v>
      </c>
      <c r="AE16" s="37">
        <v>30.9</v>
      </c>
      <c r="AF16" s="37">
        <v>30.9</v>
      </c>
      <c r="AG16" s="37">
        <v>30.9</v>
      </c>
      <c r="AH16" s="37">
        <v>31.7</v>
      </c>
      <c r="AI16" s="26">
        <f t="shared" si="8"/>
        <v>1.0258899676375404</v>
      </c>
      <c r="AJ16" s="26">
        <f t="shared" si="9"/>
        <v>1.0258899676375404</v>
      </c>
      <c r="AK16" s="27">
        <f t="shared" si="10"/>
        <v>1.0258899676375404</v>
      </c>
      <c r="AL16" s="37">
        <v>29.9</v>
      </c>
      <c r="AM16" s="37">
        <v>29.9</v>
      </c>
      <c r="AN16" s="37">
        <v>29.9</v>
      </c>
      <c r="AO16" s="37">
        <v>29.9</v>
      </c>
      <c r="AP16" s="37">
        <v>29.9</v>
      </c>
      <c r="AQ16" s="37">
        <v>29.9</v>
      </c>
      <c r="AR16" s="37">
        <v>29.9</v>
      </c>
      <c r="AS16" s="37">
        <v>29.9</v>
      </c>
      <c r="AT16" s="37">
        <v>29.9</v>
      </c>
      <c r="AU16" s="37">
        <v>29.9</v>
      </c>
      <c r="AV16" s="37">
        <v>29.9</v>
      </c>
      <c r="AW16" s="37">
        <v>29.9</v>
      </c>
      <c r="AX16" s="37">
        <v>29.9</v>
      </c>
      <c r="AY16" s="37">
        <v>29.9</v>
      </c>
      <c r="AZ16" s="37">
        <v>29.9</v>
      </c>
      <c r="BA16" s="37">
        <v>29.9</v>
      </c>
      <c r="BB16" s="37">
        <v>29.9</v>
      </c>
      <c r="BC16" s="37">
        <v>29.9</v>
      </c>
      <c r="BD16" s="37">
        <v>29.9</v>
      </c>
      <c r="BE16" s="37">
        <v>29.9</v>
      </c>
      <c r="BF16" s="37">
        <v>29.9</v>
      </c>
      <c r="BG16" s="37">
        <v>29.9</v>
      </c>
      <c r="BH16" s="37">
        <v>29.9</v>
      </c>
      <c r="BI16" s="37">
        <v>29.9</v>
      </c>
      <c r="BJ16" s="37">
        <v>29.9</v>
      </c>
      <c r="BK16" s="37">
        <v>29.9</v>
      </c>
      <c r="BL16" s="37">
        <v>29.9</v>
      </c>
      <c r="BM16" s="37">
        <v>29.9</v>
      </c>
      <c r="BN16" s="37">
        <v>29.9</v>
      </c>
      <c r="BO16" s="37">
        <v>29.9</v>
      </c>
      <c r="BP16" s="37">
        <v>29.9</v>
      </c>
      <c r="BQ16" s="37">
        <v>29.9</v>
      </c>
      <c r="BR16" s="37">
        <v>30.7</v>
      </c>
      <c r="BS16" s="26">
        <f t="shared" si="11"/>
        <v>1.0267558528428093</v>
      </c>
      <c r="BT16" s="26">
        <f t="shared" si="12"/>
        <v>1.0267558528428093</v>
      </c>
      <c r="BU16" s="27">
        <f t="shared" si="13"/>
        <v>1.0267558528428093</v>
      </c>
      <c r="BV16" s="37">
        <v>25.9</v>
      </c>
      <c r="BW16" s="37">
        <v>25.9</v>
      </c>
      <c r="BX16" s="37">
        <v>25.9</v>
      </c>
      <c r="BY16" s="37">
        <v>25.9</v>
      </c>
      <c r="BZ16" s="37">
        <v>25.9</v>
      </c>
      <c r="CA16" s="37">
        <v>25.9</v>
      </c>
      <c r="CB16" s="37">
        <v>25.9</v>
      </c>
      <c r="CC16" s="37">
        <v>25.9</v>
      </c>
      <c r="CD16" s="37">
        <v>25.9</v>
      </c>
      <c r="CE16" s="37">
        <v>25.9</v>
      </c>
      <c r="CF16" s="37">
        <v>25.9</v>
      </c>
      <c r="CG16" s="37">
        <v>25.9</v>
      </c>
      <c r="CH16" s="37">
        <v>25.9</v>
      </c>
      <c r="CI16" s="37">
        <v>25.9</v>
      </c>
      <c r="CJ16" s="37">
        <v>25.9</v>
      </c>
      <c r="CK16" s="37">
        <v>25.9</v>
      </c>
      <c r="CL16" s="37">
        <v>25.9</v>
      </c>
      <c r="CM16" s="37">
        <v>25.9</v>
      </c>
      <c r="CN16" s="37">
        <v>25.9</v>
      </c>
      <c r="CO16" s="37">
        <v>25.9</v>
      </c>
      <c r="CP16" s="37">
        <v>25.9</v>
      </c>
      <c r="CQ16" s="37">
        <v>25.9</v>
      </c>
      <c r="CR16" s="37">
        <v>25.9</v>
      </c>
      <c r="CS16" s="37">
        <v>25.9</v>
      </c>
      <c r="CT16" s="37">
        <v>25.9</v>
      </c>
      <c r="CU16" s="37">
        <v>25.9</v>
      </c>
      <c r="CV16" s="37">
        <v>25.9</v>
      </c>
      <c r="CW16" s="37">
        <v>25.9</v>
      </c>
      <c r="CX16" s="37">
        <v>25.9</v>
      </c>
      <c r="CY16" s="37">
        <v>25.9</v>
      </c>
      <c r="CZ16" s="37">
        <v>25.9</v>
      </c>
      <c r="DA16" s="37">
        <v>25.9</v>
      </c>
      <c r="DB16" s="37">
        <v>25.9</v>
      </c>
      <c r="DC16" s="37">
        <v>26.7</v>
      </c>
      <c r="DD16" s="26">
        <f t="shared" ref="DD16:DD59" si="38">DC16/DB16</f>
        <v>1.0308880308880308</v>
      </c>
      <c r="DE16" s="26">
        <f t="shared" ref="DE16:DE59" si="39">DC16/CY16</f>
        <v>1.0308880308880308</v>
      </c>
      <c r="DF16" s="27">
        <f t="shared" ref="DF16:DF59" si="40">DC16/BX16</f>
        <v>1.0308880308880308</v>
      </c>
      <c r="DG16" s="29">
        <v>29.5</v>
      </c>
      <c r="DH16" s="29">
        <v>29.9</v>
      </c>
      <c r="DI16" s="29">
        <v>29.9</v>
      </c>
      <c r="DJ16" s="29">
        <v>29.9</v>
      </c>
      <c r="DK16" s="29">
        <v>29.9</v>
      </c>
      <c r="DL16" s="29">
        <v>29.9</v>
      </c>
      <c r="DM16" s="29">
        <v>29.9</v>
      </c>
      <c r="DN16" s="29">
        <v>29.9</v>
      </c>
      <c r="DO16" s="29">
        <v>29.9</v>
      </c>
      <c r="DP16" s="29">
        <v>29.9</v>
      </c>
      <c r="DQ16" s="29">
        <v>29.9</v>
      </c>
      <c r="DR16" s="29">
        <v>29.9</v>
      </c>
      <c r="DS16" s="29">
        <v>29.9</v>
      </c>
      <c r="DT16" s="29">
        <v>29.9</v>
      </c>
      <c r="DU16" s="29">
        <v>29.9</v>
      </c>
      <c r="DV16" s="29">
        <v>29.9</v>
      </c>
      <c r="DW16" s="29">
        <v>29.9</v>
      </c>
      <c r="DX16" s="29">
        <v>29.9</v>
      </c>
      <c r="DY16" s="29">
        <v>29.9</v>
      </c>
      <c r="DZ16" s="29">
        <v>29.9</v>
      </c>
      <c r="EA16" s="29">
        <v>29.9</v>
      </c>
      <c r="EB16" s="29">
        <v>29.9</v>
      </c>
      <c r="EC16" s="29">
        <v>29.5</v>
      </c>
      <c r="ED16" s="29">
        <v>29.5</v>
      </c>
      <c r="EE16" s="29">
        <v>29.5</v>
      </c>
      <c r="EF16" s="29">
        <v>29.5</v>
      </c>
      <c r="EG16" s="29">
        <v>29.5</v>
      </c>
      <c r="EH16" s="29">
        <v>29.5</v>
      </c>
      <c r="EI16" s="29">
        <v>29.5</v>
      </c>
      <c r="EJ16" s="29">
        <v>29.5</v>
      </c>
      <c r="EK16" s="29">
        <v>29.5</v>
      </c>
      <c r="EL16" s="29">
        <v>29.5</v>
      </c>
      <c r="EM16" s="29">
        <v>29.5</v>
      </c>
      <c r="EN16" s="29">
        <v>30.7</v>
      </c>
      <c r="EO16" s="26">
        <f t="shared" si="14"/>
        <v>1.0406779661016949</v>
      </c>
      <c r="EP16" s="42">
        <f t="shared" si="15"/>
        <v>1.0406779661016949</v>
      </c>
      <c r="EQ16" s="43">
        <f t="shared" si="16"/>
        <v>1.0267558528428093</v>
      </c>
    </row>
    <row r="17" spans="1:147" s="33" customFormat="1" ht="18.75" outlineLevel="1">
      <c r="A17" s="41" t="s">
        <v>19</v>
      </c>
      <c r="B17" s="37">
        <v>32.5</v>
      </c>
      <c r="C17" s="37">
        <v>32.5</v>
      </c>
      <c r="D17" s="37">
        <v>32.5</v>
      </c>
      <c r="E17" s="37">
        <v>32.5</v>
      </c>
      <c r="F17" s="37">
        <v>32.5</v>
      </c>
      <c r="G17" s="37">
        <v>32.5</v>
      </c>
      <c r="H17" s="37">
        <v>32.5</v>
      </c>
      <c r="I17" s="37">
        <v>32.5</v>
      </c>
      <c r="J17" s="37">
        <v>32.5</v>
      </c>
      <c r="K17" s="37">
        <v>32.5</v>
      </c>
      <c r="L17" s="37">
        <v>32.5</v>
      </c>
      <c r="M17" s="37">
        <v>32.5</v>
      </c>
      <c r="N17" s="37">
        <v>32.5</v>
      </c>
      <c r="O17" s="37">
        <v>32.5</v>
      </c>
      <c r="P17" s="37">
        <v>32.5</v>
      </c>
      <c r="Q17" s="37">
        <v>32.5</v>
      </c>
      <c r="R17" s="37">
        <v>32.5</v>
      </c>
      <c r="S17" s="37">
        <v>32.5</v>
      </c>
      <c r="T17" s="37">
        <v>32.5</v>
      </c>
      <c r="U17" s="37">
        <v>32.5</v>
      </c>
      <c r="V17" s="37">
        <v>32.5</v>
      </c>
      <c r="W17" s="37">
        <v>32.5</v>
      </c>
      <c r="X17" s="37">
        <v>32.5</v>
      </c>
      <c r="Y17" s="37">
        <v>32.5</v>
      </c>
      <c r="Z17" s="37">
        <v>32.5</v>
      </c>
      <c r="AA17" s="37">
        <v>32.5</v>
      </c>
      <c r="AB17" s="37">
        <v>32.5</v>
      </c>
      <c r="AC17" s="37">
        <v>32.5</v>
      </c>
      <c r="AD17" s="37"/>
      <c r="AE17" s="37"/>
      <c r="AF17" s="37"/>
      <c r="AG17" s="37"/>
      <c r="AH17" s="37"/>
      <c r="AI17" s="26"/>
      <c r="AJ17" s="26"/>
      <c r="AK17" s="27"/>
      <c r="AL17" s="37">
        <v>32</v>
      </c>
      <c r="AM17" s="37">
        <v>32</v>
      </c>
      <c r="AN17" s="37">
        <v>31</v>
      </c>
      <c r="AO17" s="37">
        <v>31</v>
      </c>
      <c r="AP17" s="37">
        <v>31</v>
      </c>
      <c r="AQ17" s="37">
        <v>31</v>
      </c>
      <c r="AR17" s="37">
        <v>31</v>
      </c>
      <c r="AS17" s="37">
        <v>31</v>
      </c>
      <c r="AT17" s="37">
        <v>31</v>
      </c>
      <c r="AU17" s="37">
        <v>31</v>
      </c>
      <c r="AV17" s="37">
        <v>31</v>
      </c>
      <c r="AW17" s="37">
        <v>31</v>
      </c>
      <c r="AX17" s="37">
        <v>31</v>
      </c>
      <c r="AY17" s="37">
        <v>31</v>
      </c>
      <c r="AZ17" s="37">
        <v>31</v>
      </c>
      <c r="BA17" s="37">
        <v>31</v>
      </c>
      <c r="BB17" s="37">
        <v>31</v>
      </c>
      <c r="BC17" s="37">
        <v>31</v>
      </c>
      <c r="BD17" s="37">
        <v>31</v>
      </c>
      <c r="BE17" s="37">
        <v>31</v>
      </c>
      <c r="BF17" s="37">
        <v>31</v>
      </c>
      <c r="BG17" s="37">
        <v>31</v>
      </c>
      <c r="BH17" s="37">
        <v>31</v>
      </c>
      <c r="BI17" s="37">
        <v>31</v>
      </c>
      <c r="BJ17" s="37">
        <v>31</v>
      </c>
      <c r="BK17" s="37">
        <v>31</v>
      </c>
      <c r="BL17" s="37">
        <v>31</v>
      </c>
      <c r="BM17" s="37">
        <v>31</v>
      </c>
      <c r="BN17" s="37"/>
      <c r="BO17" s="37"/>
      <c r="BP17" s="37"/>
      <c r="BQ17" s="37"/>
      <c r="BR17" s="37"/>
      <c r="BS17" s="26"/>
      <c r="BT17" s="26"/>
      <c r="BU17" s="27"/>
      <c r="BV17" s="37">
        <v>26.5</v>
      </c>
      <c r="BW17" s="37">
        <v>27</v>
      </c>
      <c r="BX17" s="37">
        <v>27</v>
      </c>
      <c r="BY17" s="37">
        <v>27</v>
      </c>
      <c r="BZ17" s="37">
        <v>27</v>
      </c>
      <c r="CA17" s="37">
        <v>27</v>
      </c>
      <c r="CB17" s="37">
        <v>27</v>
      </c>
      <c r="CC17" s="37">
        <v>27</v>
      </c>
      <c r="CD17" s="37">
        <v>27</v>
      </c>
      <c r="CE17" s="37">
        <v>27</v>
      </c>
      <c r="CF17" s="37">
        <v>27</v>
      </c>
      <c r="CG17" s="37">
        <v>27</v>
      </c>
      <c r="CH17" s="37">
        <v>27</v>
      </c>
      <c r="CI17" s="37">
        <v>27</v>
      </c>
      <c r="CJ17" s="37">
        <v>27</v>
      </c>
      <c r="CK17" s="37">
        <v>27</v>
      </c>
      <c r="CL17" s="37">
        <v>27</v>
      </c>
      <c r="CM17" s="37">
        <v>27</v>
      </c>
      <c r="CN17" s="37">
        <v>27</v>
      </c>
      <c r="CO17" s="37">
        <v>27</v>
      </c>
      <c r="CP17" s="37">
        <v>27</v>
      </c>
      <c r="CQ17" s="37">
        <v>27</v>
      </c>
      <c r="CR17" s="37">
        <v>27</v>
      </c>
      <c r="CS17" s="37">
        <v>27</v>
      </c>
      <c r="CT17" s="37">
        <v>27</v>
      </c>
      <c r="CU17" s="37">
        <v>27</v>
      </c>
      <c r="CV17" s="37">
        <v>27</v>
      </c>
      <c r="CW17" s="37">
        <v>27</v>
      </c>
      <c r="CX17" s="37">
        <v>27</v>
      </c>
      <c r="CY17" s="37"/>
      <c r="CZ17" s="37"/>
      <c r="DA17" s="37"/>
      <c r="DB17" s="37"/>
      <c r="DC17" s="37"/>
      <c r="DD17" s="26"/>
      <c r="DE17" s="26"/>
      <c r="DF17" s="27"/>
      <c r="DG17" s="29">
        <v>31</v>
      </c>
      <c r="DH17" s="29">
        <v>31.5</v>
      </c>
      <c r="DI17" s="29">
        <v>31.5</v>
      </c>
      <c r="DJ17" s="29">
        <v>32</v>
      </c>
      <c r="DK17" s="29">
        <v>32</v>
      </c>
      <c r="DL17" s="29">
        <v>32</v>
      </c>
      <c r="DM17" s="29">
        <v>32</v>
      </c>
      <c r="DN17" s="29">
        <v>32</v>
      </c>
      <c r="DO17" s="29">
        <v>32</v>
      </c>
      <c r="DP17" s="29">
        <v>32</v>
      </c>
      <c r="DQ17" s="29">
        <v>32</v>
      </c>
      <c r="DR17" s="29">
        <v>32</v>
      </c>
      <c r="DS17" s="29">
        <v>32</v>
      </c>
      <c r="DT17" s="29">
        <v>32</v>
      </c>
      <c r="DU17" s="29">
        <v>32</v>
      </c>
      <c r="DV17" s="29">
        <v>32</v>
      </c>
      <c r="DW17" s="29">
        <v>32</v>
      </c>
      <c r="DX17" s="29">
        <v>32</v>
      </c>
      <c r="DY17" s="29">
        <v>32</v>
      </c>
      <c r="DZ17" s="29">
        <v>32</v>
      </c>
      <c r="EA17" s="29">
        <v>32</v>
      </c>
      <c r="EB17" s="29">
        <v>32</v>
      </c>
      <c r="EC17" s="29">
        <v>32</v>
      </c>
      <c r="ED17" s="29">
        <v>32</v>
      </c>
      <c r="EE17" s="29">
        <v>32</v>
      </c>
      <c r="EF17" s="29">
        <v>32</v>
      </c>
      <c r="EG17" s="29">
        <v>32</v>
      </c>
      <c r="EH17" s="29">
        <v>32</v>
      </c>
      <c r="EI17" s="29">
        <v>32</v>
      </c>
      <c r="EJ17" s="29"/>
      <c r="EK17" s="29"/>
      <c r="EL17" s="29"/>
      <c r="EM17" s="29"/>
      <c r="EN17" s="29"/>
      <c r="EO17" s="26"/>
      <c r="EP17" s="42"/>
      <c r="EQ17" s="43"/>
    </row>
    <row r="18" spans="1:147" s="33" customFormat="1" ht="18.75" outlineLevel="1">
      <c r="A18" s="41" t="s">
        <v>20</v>
      </c>
      <c r="B18" s="37">
        <v>32.700000000000003</v>
      </c>
      <c r="C18" s="37">
        <v>32.700000000000003</v>
      </c>
      <c r="D18" s="37">
        <v>32.700000000000003</v>
      </c>
      <c r="E18" s="37">
        <v>32.700000000000003</v>
      </c>
      <c r="F18" s="37">
        <v>32.700000000000003</v>
      </c>
      <c r="G18" s="37">
        <v>32.700000000000003</v>
      </c>
      <c r="H18" s="37">
        <v>32.200000000000003</v>
      </c>
      <c r="I18" s="37">
        <v>32.200000000000003</v>
      </c>
      <c r="J18" s="37">
        <v>32.200000000000003</v>
      </c>
      <c r="K18" s="37">
        <v>32.200000000000003</v>
      </c>
      <c r="L18" s="37">
        <v>32.200000000000003</v>
      </c>
      <c r="M18" s="37">
        <v>32.200000000000003</v>
      </c>
      <c r="N18" s="37">
        <v>32.200000000000003</v>
      </c>
      <c r="O18" s="37">
        <v>32.200000000000003</v>
      </c>
      <c r="P18" s="37">
        <v>32.200000000000003</v>
      </c>
      <c r="Q18" s="37">
        <v>32.200000000000003</v>
      </c>
      <c r="R18" s="37">
        <v>32.200000000000003</v>
      </c>
      <c r="S18" s="37">
        <v>32.200000000000003</v>
      </c>
      <c r="T18" s="37">
        <v>32.200000000000003</v>
      </c>
      <c r="U18" s="37">
        <v>32.200000000000003</v>
      </c>
      <c r="V18" s="37">
        <v>32.200000000000003</v>
      </c>
      <c r="W18" s="37">
        <v>32.200000000000003</v>
      </c>
      <c r="X18" s="37">
        <v>32.200000000000003</v>
      </c>
      <c r="Y18" s="37">
        <v>32.200000000000003</v>
      </c>
      <c r="Z18" s="37">
        <v>32.799999999999997</v>
      </c>
      <c r="AA18" s="37">
        <v>32.799999999999997</v>
      </c>
      <c r="AB18" s="37">
        <v>32.799999999999997</v>
      </c>
      <c r="AC18" s="37">
        <v>32.799999999999997</v>
      </c>
      <c r="AD18" s="37">
        <v>32.799999999999997</v>
      </c>
      <c r="AE18" s="37">
        <v>32.799999999999997</v>
      </c>
      <c r="AF18" s="37">
        <v>32.799999999999997</v>
      </c>
      <c r="AG18" s="37">
        <v>32.799999999999997</v>
      </c>
      <c r="AH18" s="37">
        <v>32.799999999999997</v>
      </c>
      <c r="AI18" s="26">
        <f t="shared" si="8"/>
        <v>1</v>
      </c>
      <c r="AJ18" s="26">
        <f t="shared" si="9"/>
        <v>1</v>
      </c>
      <c r="AK18" s="27">
        <f t="shared" si="10"/>
        <v>1.0030581039755351</v>
      </c>
      <c r="AL18" s="37">
        <v>32.200000000000003</v>
      </c>
      <c r="AM18" s="37">
        <v>32.200000000000003</v>
      </c>
      <c r="AN18" s="37">
        <v>32.200000000000003</v>
      </c>
      <c r="AO18" s="37">
        <v>32.200000000000003</v>
      </c>
      <c r="AP18" s="37">
        <v>32.200000000000003</v>
      </c>
      <c r="AQ18" s="37">
        <v>32.200000000000003</v>
      </c>
      <c r="AR18" s="37">
        <v>31.5</v>
      </c>
      <c r="AS18" s="37">
        <v>31.5</v>
      </c>
      <c r="AT18" s="37">
        <v>31.5</v>
      </c>
      <c r="AU18" s="37">
        <v>31.5</v>
      </c>
      <c r="AV18" s="37">
        <v>31.5</v>
      </c>
      <c r="AW18" s="37">
        <v>31.5</v>
      </c>
      <c r="AX18" s="37">
        <v>31.5</v>
      </c>
      <c r="AY18" s="37">
        <v>31.5</v>
      </c>
      <c r="AZ18" s="37">
        <v>31.5</v>
      </c>
      <c r="BA18" s="37">
        <v>31.5</v>
      </c>
      <c r="BB18" s="37">
        <v>31.5</v>
      </c>
      <c r="BC18" s="37">
        <v>31.5</v>
      </c>
      <c r="BD18" s="37">
        <v>31.5</v>
      </c>
      <c r="BE18" s="37">
        <v>31.5</v>
      </c>
      <c r="BF18" s="37">
        <v>31.5</v>
      </c>
      <c r="BG18" s="37">
        <v>31.5</v>
      </c>
      <c r="BH18" s="37">
        <v>31.5</v>
      </c>
      <c r="BI18" s="37">
        <v>31.5</v>
      </c>
      <c r="BJ18" s="37">
        <v>31.9</v>
      </c>
      <c r="BK18" s="37">
        <v>31.9</v>
      </c>
      <c r="BL18" s="37">
        <v>31.9</v>
      </c>
      <c r="BM18" s="37">
        <v>31.9</v>
      </c>
      <c r="BN18" s="37">
        <v>31.9</v>
      </c>
      <c r="BO18" s="37">
        <v>31.9</v>
      </c>
      <c r="BP18" s="37">
        <v>31.9</v>
      </c>
      <c r="BQ18" s="37">
        <v>31.9</v>
      </c>
      <c r="BR18" s="37">
        <v>31.9</v>
      </c>
      <c r="BS18" s="26">
        <f t="shared" si="11"/>
        <v>1</v>
      </c>
      <c r="BT18" s="26">
        <f t="shared" si="12"/>
        <v>1</v>
      </c>
      <c r="BU18" s="27">
        <f t="shared" si="13"/>
        <v>0.99068322981366441</v>
      </c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26"/>
      <c r="DE18" s="26"/>
      <c r="DF18" s="27"/>
      <c r="DG18" s="29">
        <v>31.2</v>
      </c>
      <c r="DH18" s="29">
        <v>31.2</v>
      </c>
      <c r="DI18" s="29">
        <v>32.5</v>
      </c>
      <c r="DJ18" s="29">
        <v>32.5</v>
      </c>
      <c r="DK18" s="29">
        <v>32.5</v>
      </c>
      <c r="DL18" s="29">
        <v>32.5</v>
      </c>
      <c r="DM18" s="29">
        <v>32.5</v>
      </c>
      <c r="DN18" s="29">
        <v>32</v>
      </c>
      <c r="DO18" s="29">
        <v>32</v>
      </c>
      <c r="DP18" s="29">
        <v>32</v>
      </c>
      <c r="DQ18" s="29">
        <v>32</v>
      </c>
      <c r="DR18" s="29">
        <v>32</v>
      </c>
      <c r="DS18" s="29">
        <v>32</v>
      </c>
      <c r="DT18" s="29">
        <v>32</v>
      </c>
      <c r="DU18" s="29">
        <v>32</v>
      </c>
      <c r="DV18" s="29">
        <v>32</v>
      </c>
      <c r="DW18" s="29">
        <v>32</v>
      </c>
      <c r="DX18" s="29">
        <v>32</v>
      </c>
      <c r="DY18" s="29">
        <v>32</v>
      </c>
      <c r="DZ18" s="29">
        <v>32</v>
      </c>
      <c r="EA18" s="29">
        <v>32</v>
      </c>
      <c r="EB18" s="29">
        <v>32</v>
      </c>
      <c r="EC18" s="29">
        <v>32</v>
      </c>
      <c r="ED18" s="29">
        <v>32</v>
      </c>
      <c r="EE18" s="29">
        <v>32</v>
      </c>
      <c r="EF18" s="29">
        <v>32</v>
      </c>
      <c r="EG18" s="29">
        <v>32</v>
      </c>
      <c r="EH18" s="29">
        <v>32</v>
      </c>
      <c r="EI18" s="29">
        <v>32</v>
      </c>
      <c r="EJ18" s="29">
        <v>32</v>
      </c>
      <c r="EK18" s="29">
        <v>32</v>
      </c>
      <c r="EL18" s="29">
        <v>32</v>
      </c>
      <c r="EM18" s="29">
        <v>32</v>
      </c>
      <c r="EN18" s="29">
        <v>32</v>
      </c>
      <c r="EO18" s="26">
        <f t="shared" si="14"/>
        <v>1</v>
      </c>
      <c r="EP18" s="42">
        <f t="shared" si="15"/>
        <v>1</v>
      </c>
      <c r="EQ18" s="43">
        <f t="shared" si="16"/>
        <v>0.98461538461538467</v>
      </c>
    </row>
    <row r="19" spans="1:147" s="33" customFormat="1" ht="18.75" outlineLevel="1">
      <c r="A19" s="41" t="s">
        <v>21</v>
      </c>
      <c r="B19" s="37">
        <v>32.5</v>
      </c>
      <c r="C19" s="37">
        <v>32.5</v>
      </c>
      <c r="D19" s="37">
        <v>32.5</v>
      </c>
      <c r="E19" s="37">
        <v>32.5</v>
      </c>
      <c r="F19" s="37">
        <v>32.5</v>
      </c>
      <c r="G19" s="37">
        <v>32.5</v>
      </c>
      <c r="H19" s="37">
        <v>32.5</v>
      </c>
      <c r="I19" s="37">
        <v>32.5</v>
      </c>
      <c r="J19" s="37">
        <v>32</v>
      </c>
      <c r="K19" s="37">
        <v>32</v>
      </c>
      <c r="L19" s="37">
        <v>32</v>
      </c>
      <c r="M19" s="37">
        <v>32</v>
      </c>
      <c r="N19" s="37">
        <v>32</v>
      </c>
      <c r="O19" s="37">
        <v>32</v>
      </c>
      <c r="P19" s="37">
        <v>32</v>
      </c>
      <c r="Q19" s="37">
        <v>32</v>
      </c>
      <c r="R19" s="37">
        <v>32</v>
      </c>
      <c r="S19" s="37">
        <v>32</v>
      </c>
      <c r="T19" s="37">
        <v>32</v>
      </c>
      <c r="U19" s="37">
        <v>32</v>
      </c>
      <c r="V19" s="37">
        <v>32</v>
      </c>
      <c r="W19" s="37">
        <v>32</v>
      </c>
      <c r="X19" s="37">
        <v>32</v>
      </c>
      <c r="Y19" s="37">
        <v>32</v>
      </c>
      <c r="Z19" s="37">
        <v>32</v>
      </c>
      <c r="AA19" s="37">
        <v>32.9</v>
      </c>
      <c r="AB19" s="37">
        <v>32.9</v>
      </c>
      <c r="AC19" s="37">
        <v>32.9</v>
      </c>
      <c r="AD19" s="37">
        <v>32.9</v>
      </c>
      <c r="AE19" s="37">
        <v>32.9</v>
      </c>
      <c r="AF19" s="37">
        <v>32.9</v>
      </c>
      <c r="AG19" s="37">
        <v>32.9</v>
      </c>
      <c r="AH19" s="37">
        <v>32.9</v>
      </c>
      <c r="AI19" s="26">
        <f t="shared" si="8"/>
        <v>1</v>
      </c>
      <c r="AJ19" s="26">
        <f t="shared" si="9"/>
        <v>1</v>
      </c>
      <c r="AK19" s="27">
        <f t="shared" si="10"/>
        <v>1.0123076923076924</v>
      </c>
      <c r="AL19" s="37">
        <v>32</v>
      </c>
      <c r="AM19" s="37">
        <v>32</v>
      </c>
      <c r="AN19" s="37">
        <v>32</v>
      </c>
      <c r="AO19" s="37">
        <v>32</v>
      </c>
      <c r="AP19" s="37">
        <v>32</v>
      </c>
      <c r="AQ19" s="37">
        <v>32</v>
      </c>
      <c r="AR19" s="37">
        <v>31.5</v>
      </c>
      <c r="AS19" s="37">
        <v>31.5</v>
      </c>
      <c r="AT19" s="37">
        <v>31.5</v>
      </c>
      <c r="AU19" s="37">
        <v>31.5</v>
      </c>
      <c r="AV19" s="37">
        <v>31.5</v>
      </c>
      <c r="AW19" s="37">
        <v>31.5</v>
      </c>
      <c r="AX19" s="37">
        <v>31.5</v>
      </c>
      <c r="AY19" s="37">
        <v>31.5</v>
      </c>
      <c r="AZ19" s="37">
        <v>31.5</v>
      </c>
      <c r="BA19" s="37">
        <v>31.5</v>
      </c>
      <c r="BB19" s="37">
        <v>31.5</v>
      </c>
      <c r="BC19" s="37">
        <v>31.5</v>
      </c>
      <c r="BD19" s="37">
        <v>31.5</v>
      </c>
      <c r="BE19" s="37">
        <v>31.5</v>
      </c>
      <c r="BF19" s="37">
        <v>31.5</v>
      </c>
      <c r="BG19" s="37">
        <v>31.5</v>
      </c>
      <c r="BH19" s="37">
        <v>31.5</v>
      </c>
      <c r="BI19" s="37">
        <v>31.5</v>
      </c>
      <c r="BJ19" s="37">
        <v>31.5</v>
      </c>
      <c r="BK19" s="37">
        <v>31.9</v>
      </c>
      <c r="BL19" s="37">
        <v>31.9</v>
      </c>
      <c r="BM19" s="37">
        <v>31.9</v>
      </c>
      <c r="BN19" s="37">
        <v>31.9</v>
      </c>
      <c r="BO19" s="37">
        <v>31.9</v>
      </c>
      <c r="BP19" s="37">
        <v>31.9</v>
      </c>
      <c r="BQ19" s="37">
        <v>31.9</v>
      </c>
      <c r="BR19" s="37">
        <v>31.9</v>
      </c>
      <c r="BS19" s="26">
        <f t="shared" si="11"/>
        <v>1</v>
      </c>
      <c r="BT19" s="26">
        <f t="shared" si="12"/>
        <v>1</v>
      </c>
      <c r="BU19" s="27">
        <f t="shared" si="13"/>
        <v>0.99687499999999996</v>
      </c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26"/>
      <c r="DE19" s="26"/>
      <c r="DF19" s="27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6"/>
      <c r="EP19" s="42"/>
      <c r="EQ19" s="43"/>
    </row>
    <row r="20" spans="1:147" s="33" customFormat="1" ht="18.75" outlineLevel="1">
      <c r="A20" s="41" t="s">
        <v>22</v>
      </c>
      <c r="B20" s="37">
        <v>32.5</v>
      </c>
      <c r="C20" s="37">
        <v>32.5</v>
      </c>
      <c r="D20" s="37">
        <v>32.5</v>
      </c>
      <c r="E20" s="37">
        <v>32.5</v>
      </c>
      <c r="F20" s="37">
        <v>32.5</v>
      </c>
      <c r="G20" s="37">
        <v>32.5</v>
      </c>
      <c r="H20" s="37">
        <v>32</v>
      </c>
      <c r="I20" s="37">
        <v>32</v>
      </c>
      <c r="J20" s="37">
        <v>32</v>
      </c>
      <c r="K20" s="37">
        <v>32</v>
      </c>
      <c r="L20" s="37">
        <v>32</v>
      </c>
      <c r="M20" s="37">
        <v>32</v>
      </c>
      <c r="N20" s="37">
        <v>32</v>
      </c>
      <c r="O20" s="37">
        <v>32</v>
      </c>
      <c r="P20" s="37">
        <v>32</v>
      </c>
      <c r="Q20" s="37">
        <v>32</v>
      </c>
      <c r="R20" s="37">
        <v>32</v>
      </c>
      <c r="S20" s="37">
        <v>32</v>
      </c>
      <c r="T20" s="37">
        <v>32</v>
      </c>
      <c r="U20" s="37">
        <v>32</v>
      </c>
      <c r="V20" s="37">
        <v>32</v>
      </c>
      <c r="W20" s="37">
        <v>32</v>
      </c>
      <c r="X20" s="37">
        <v>32</v>
      </c>
      <c r="Y20" s="37">
        <v>32</v>
      </c>
      <c r="Z20" s="37">
        <v>32.9</v>
      </c>
      <c r="AA20" s="37">
        <v>32.9</v>
      </c>
      <c r="AB20" s="37">
        <v>32.9</v>
      </c>
      <c r="AC20" s="37">
        <v>32.9</v>
      </c>
      <c r="AD20" s="37">
        <v>32.9</v>
      </c>
      <c r="AE20" s="37"/>
      <c r="AF20" s="37"/>
      <c r="AG20" s="37"/>
      <c r="AH20" s="37"/>
      <c r="AI20" s="26"/>
      <c r="AJ20" s="26"/>
      <c r="AK20" s="27"/>
      <c r="AL20" s="37">
        <v>31.8</v>
      </c>
      <c r="AM20" s="37">
        <v>31.8</v>
      </c>
      <c r="AN20" s="37">
        <v>31.8</v>
      </c>
      <c r="AO20" s="37">
        <v>31.8</v>
      </c>
      <c r="AP20" s="37">
        <v>31.8</v>
      </c>
      <c r="AQ20" s="37">
        <v>31.8</v>
      </c>
      <c r="AR20" s="37">
        <v>31.5</v>
      </c>
      <c r="AS20" s="37">
        <v>31.5</v>
      </c>
      <c r="AT20" s="37">
        <v>31.5</v>
      </c>
      <c r="AU20" s="37">
        <v>31.5</v>
      </c>
      <c r="AV20" s="37">
        <v>31.5</v>
      </c>
      <c r="AW20" s="37">
        <v>31.5</v>
      </c>
      <c r="AX20" s="37">
        <v>31.5</v>
      </c>
      <c r="AY20" s="37">
        <v>31.5</v>
      </c>
      <c r="AZ20" s="37">
        <v>31.5</v>
      </c>
      <c r="BA20" s="37">
        <v>31.5</v>
      </c>
      <c r="BB20" s="37">
        <v>31.5</v>
      </c>
      <c r="BC20" s="37">
        <v>31.5</v>
      </c>
      <c r="BD20" s="37">
        <v>31.5</v>
      </c>
      <c r="BE20" s="37">
        <v>31.5</v>
      </c>
      <c r="BF20" s="37">
        <v>31.5</v>
      </c>
      <c r="BG20" s="37">
        <v>31.5</v>
      </c>
      <c r="BH20" s="37">
        <v>31.5</v>
      </c>
      <c r="BI20" s="37">
        <v>31.5</v>
      </c>
      <c r="BJ20" s="37">
        <v>31.9</v>
      </c>
      <c r="BK20" s="37">
        <v>31.9</v>
      </c>
      <c r="BL20" s="37">
        <v>31.9</v>
      </c>
      <c r="BM20" s="37">
        <v>31.9</v>
      </c>
      <c r="BN20" s="37">
        <v>31.9</v>
      </c>
      <c r="BO20" s="37"/>
      <c r="BP20" s="37"/>
      <c r="BQ20" s="37"/>
      <c r="BR20" s="37"/>
      <c r="BS20" s="26"/>
      <c r="BT20" s="26"/>
      <c r="BU20" s="27"/>
      <c r="BV20" s="37">
        <v>26</v>
      </c>
      <c r="BW20" s="37">
        <v>26</v>
      </c>
      <c r="BX20" s="37">
        <v>26</v>
      </c>
      <c r="BY20" s="37">
        <v>26</v>
      </c>
      <c r="BZ20" s="37">
        <v>26</v>
      </c>
      <c r="CA20" s="37">
        <v>26</v>
      </c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26"/>
      <c r="DE20" s="26"/>
      <c r="DF20" s="27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6"/>
      <c r="EP20" s="42"/>
      <c r="EQ20" s="43"/>
    </row>
    <row r="21" spans="1:147" s="33" customFormat="1" ht="18.75" outlineLevel="1">
      <c r="A21" s="41" t="s">
        <v>23</v>
      </c>
      <c r="B21" s="37">
        <v>32.5</v>
      </c>
      <c r="C21" s="37">
        <v>32.5</v>
      </c>
      <c r="D21" s="37">
        <v>32.5</v>
      </c>
      <c r="E21" s="37">
        <v>32.5</v>
      </c>
      <c r="F21" s="37">
        <v>32.5</v>
      </c>
      <c r="G21" s="37">
        <v>32.5</v>
      </c>
      <c r="H21" s="37">
        <v>32.5</v>
      </c>
      <c r="I21" s="37">
        <v>32.5</v>
      </c>
      <c r="J21" s="37">
        <v>32.5</v>
      </c>
      <c r="K21" s="37">
        <v>32.5</v>
      </c>
      <c r="L21" s="37">
        <v>32.5</v>
      </c>
      <c r="M21" s="37">
        <v>32.5</v>
      </c>
      <c r="N21" s="37">
        <v>32.5</v>
      </c>
      <c r="O21" s="37">
        <v>32.5</v>
      </c>
      <c r="P21" s="37">
        <v>32.5</v>
      </c>
      <c r="Q21" s="37">
        <v>32.5</v>
      </c>
      <c r="R21" s="37">
        <v>32.5</v>
      </c>
      <c r="S21" s="37">
        <v>32.5</v>
      </c>
      <c r="T21" s="37">
        <v>32.5</v>
      </c>
      <c r="U21" s="37">
        <v>32.5</v>
      </c>
      <c r="V21" s="37">
        <v>32.5</v>
      </c>
      <c r="W21" s="37">
        <v>32.5</v>
      </c>
      <c r="X21" s="37">
        <v>32.5</v>
      </c>
      <c r="Y21" s="37">
        <v>32.5</v>
      </c>
      <c r="Z21" s="37">
        <v>32.5</v>
      </c>
      <c r="AA21" s="37">
        <v>32.5</v>
      </c>
      <c r="AB21" s="37">
        <v>32.9</v>
      </c>
      <c r="AC21" s="37">
        <v>32.9</v>
      </c>
      <c r="AD21" s="37">
        <v>32.9</v>
      </c>
      <c r="AE21" s="37">
        <v>32.9</v>
      </c>
      <c r="AF21" s="37">
        <v>32.9</v>
      </c>
      <c r="AG21" s="37">
        <v>32.9</v>
      </c>
      <c r="AH21" s="37">
        <v>32.9</v>
      </c>
      <c r="AI21" s="26">
        <f t="shared" si="8"/>
        <v>1</v>
      </c>
      <c r="AJ21" s="26">
        <f t="shared" si="9"/>
        <v>1</v>
      </c>
      <c r="AK21" s="27">
        <f t="shared" si="10"/>
        <v>1.0123076923076924</v>
      </c>
      <c r="AL21" s="37">
        <v>32</v>
      </c>
      <c r="AM21" s="37">
        <v>32</v>
      </c>
      <c r="AN21" s="37">
        <v>31</v>
      </c>
      <c r="AO21" s="37">
        <v>31</v>
      </c>
      <c r="AP21" s="37">
        <v>31</v>
      </c>
      <c r="AQ21" s="37">
        <v>31</v>
      </c>
      <c r="AR21" s="37">
        <v>31</v>
      </c>
      <c r="AS21" s="37">
        <v>31</v>
      </c>
      <c r="AT21" s="37">
        <v>31</v>
      </c>
      <c r="AU21" s="37">
        <v>31</v>
      </c>
      <c r="AV21" s="37">
        <v>31</v>
      </c>
      <c r="AW21" s="37">
        <v>31</v>
      </c>
      <c r="AX21" s="37">
        <v>31</v>
      </c>
      <c r="AY21" s="37">
        <v>31</v>
      </c>
      <c r="AZ21" s="37">
        <v>31</v>
      </c>
      <c r="BA21" s="37">
        <v>31</v>
      </c>
      <c r="BB21" s="37">
        <v>31</v>
      </c>
      <c r="BC21" s="37">
        <v>31</v>
      </c>
      <c r="BD21" s="37">
        <v>31</v>
      </c>
      <c r="BE21" s="37">
        <v>31</v>
      </c>
      <c r="BF21" s="37">
        <v>31</v>
      </c>
      <c r="BG21" s="37">
        <v>31</v>
      </c>
      <c r="BH21" s="37">
        <v>31</v>
      </c>
      <c r="BI21" s="37">
        <v>31</v>
      </c>
      <c r="BJ21" s="37">
        <v>31</v>
      </c>
      <c r="BK21" s="37">
        <v>32</v>
      </c>
      <c r="BL21" s="37">
        <v>32</v>
      </c>
      <c r="BM21" s="37">
        <v>32</v>
      </c>
      <c r="BN21" s="37">
        <v>32</v>
      </c>
      <c r="BO21" s="37">
        <v>32</v>
      </c>
      <c r="BP21" s="37">
        <v>32</v>
      </c>
      <c r="BQ21" s="37">
        <v>32</v>
      </c>
      <c r="BR21" s="37">
        <v>32</v>
      </c>
      <c r="BS21" s="26">
        <f t="shared" si="11"/>
        <v>1</v>
      </c>
      <c r="BT21" s="26">
        <f t="shared" si="12"/>
        <v>1</v>
      </c>
      <c r="BU21" s="27">
        <f t="shared" si="13"/>
        <v>1</v>
      </c>
      <c r="BV21" s="37">
        <v>26.5</v>
      </c>
      <c r="BW21" s="37">
        <v>27</v>
      </c>
      <c r="BX21" s="37">
        <v>27</v>
      </c>
      <c r="BY21" s="37">
        <v>27</v>
      </c>
      <c r="BZ21" s="37">
        <v>27</v>
      </c>
      <c r="CA21" s="37">
        <v>27</v>
      </c>
      <c r="CB21" s="37">
        <v>27</v>
      </c>
      <c r="CC21" s="37">
        <v>27</v>
      </c>
      <c r="CD21" s="37">
        <v>27</v>
      </c>
      <c r="CE21" s="37">
        <v>27</v>
      </c>
      <c r="CF21" s="37">
        <v>27</v>
      </c>
      <c r="CG21" s="37">
        <v>27</v>
      </c>
      <c r="CH21" s="37">
        <v>27</v>
      </c>
      <c r="CI21" s="37">
        <v>27</v>
      </c>
      <c r="CJ21" s="37">
        <v>27</v>
      </c>
      <c r="CK21" s="37">
        <v>27</v>
      </c>
      <c r="CL21" s="37">
        <v>27</v>
      </c>
      <c r="CM21" s="37">
        <v>27</v>
      </c>
      <c r="CN21" s="37">
        <v>27</v>
      </c>
      <c r="CO21" s="37">
        <v>27</v>
      </c>
      <c r="CP21" s="37">
        <v>27</v>
      </c>
      <c r="CQ21" s="37">
        <v>27</v>
      </c>
      <c r="CR21" s="37">
        <v>27</v>
      </c>
      <c r="CS21" s="37">
        <v>27</v>
      </c>
      <c r="CT21" s="37">
        <v>27</v>
      </c>
      <c r="CU21" s="37">
        <v>27</v>
      </c>
      <c r="CV21" s="37">
        <v>27</v>
      </c>
      <c r="CW21" s="37">
        <v>27</v>
      </c>
      <c r="CX21" s="37">
        <v>27</v>
      </c>
      <c r="CY21" s="37">
        <v>27</v>
      </c>
      <c r="CZ21" s="37">
        <v>27</v>
      </c>
      <c r="DA21" s="37">
        <v>27</v>
      </c>
      <c r="DB21" s="37">
        <v>27</v>
      </c>
      <c r="DC21" s="37">
        <v>27</v>
      </c>
      <c r="DD21" s="26">
        <f t="shared" si="38"/>
        <v>1</v>
      </c>
      <c r="DE21" s="26">
        <f t="shared" si="39"/>
        <v>1</v>
      </c>
      <c r="DF21" s="27">
        <f t="shared" si="40"/>
        <v>1</v>
      </c>
      <c r="DG21" s="29">
        <v>31</v>
      </c>
      <c r="DH21" s="29">
        <v>31.5</v>
      </c>
      <c r="DI21" s="29">
        <v>31.5</v>
      </c>
      <c r="DJ21" s="29">
        <v>32</v>
      </c>
      <c r="DK21" s="29">
        <v>32</v>
      </c>
      <c r="DL21" s="29">
        <v>32</v>
      </c>
      <c r="DM21" s="29">
        <v>32</v>
      </c>
      <c r="DN21" s="29">
        <v>32</v>
      </c>
      <c r="DO21" s="29">
        <v>32</v>
      </c>
      <c r="DP21" s="29">
        <v>32</v>
      </c>
      <c r="DQ21" s="29">
        <v>32</v>
      </c>
      <c r="DR21" s="29">
        <v>32</v>
      </c>
      <c r="DS21" s="29">
        <v>32</v>
      </c>
      <c r="DT21" s="29">
        <v>32</v>
      </c>
      <c r="DU21" s="29">
        <v>32</v>
      </c>
      <c r="DV21" s="29">
        <v>32</v>
      </c>
      <c r="DW21" s="29">
        <v>32</v>
      </c>
      <c r="DX21" s="29">
        <v>32</v>
      </c>
      <c r="DY21" s="29">
        <v>32</v>
      </c>
      <c r="DZ21" s="29">
        <v>32</v>
      </c>
      <c r="EA21" s="29">
        <v>32</v>
      </c>
      <c r="EB21" s="29">
        <v>32</v>
      </c>
      <c r="EC21" s="29">
        <v>32</v>
      </c>
      <c r="ED21" s="29">
        <v>32</v>
      </c>
      <c r="EE21" s="29">
        <v>32</v>
      </c>
      <c r="EF21" s="29">
        <v>32</v>
      </c>
      <c r="EG21" s="29">
        <v>32</v>
      </c>
      <c r="EH21" s="29">
        <v>32</v>
      </c>
      <c r="EI21" s="29">
        <v>32</v>
      </c>
      <c r="EJ21" s="29">
        <v>32</v>
      </c>
      <c r="EK21" s="29">
        <v>32</v>
      </c>
      <c r="EL21" s="29">
        <v>32</v>
      </c>
      <c r="EM21" s="29">
        <v>32</v>
      </c>
      <c r="EN21" s="29">
        <v>32</v>
      </c>
      <c r="EO21" s="26">
        <f t="shared" si="14"/>
        <v>1</v>
      </c>
      <c r="EP21" s="42">
        <f t="shared" si="15"/>
        <v>1</v>
      </c>
      <c r="EQ21" s="43">
        <f t="shared" si="16"/>
        <v>1.0158730158730158</v>
      </c>
    </row>
    <row r="22" spans="1:147" s="23" customFormat="1" ht="18.75">
      <c r="A22" s="34" t="s">
        <v>24</v>
      </c>
      <c r="B22" s="20">
        <f t="shared" ref="B22:K22" si="41">AVERAGE(B23:B27)</f>
        <v>29.083333333333332</v>
      </c>
      <c r="C22" s="20">
        <f t="shared" si="41"/>
        <v>29.083333333333332</v>
      </c>
      <c r="D22" s="20">
        <f t="shared" si="41"/>
        <v>29.083333333333332</v>
      </c>
      <c r="E22" s="20">
        <f t="shared" si="41"/>
        <v>29.083333333333332</v>
      </c>
      <c r="F22" s="20">
        <f t="shared" si="41"/>
        <v>29.083333333333332</v>
      </c>
      <c r="G22" s="20">
        <f t="shared" si="41"/>
        <v>29.083333333333332</v>
      </c>
      <c r="H22" s="20">
        <f t="shared" si="41"/>
        <v>29.083333333333332</v>
      </c>
      <c r="I22" s="20">
        <f t="shared" si="41"/>
        <v>29.083333333333332</v>
      </c>
      <c r="J22" s="20">
        <f t="shared" si="41"/>
        <v>29.083333333333332</v>
      </c>
      <c r="K22" s="20">
        <f t="shared" si="41"/>
        <v>29.083333333333332</v>
      </c>
      <c r="L22" s="20">
        <f>AVERAGE(L23:L27)</f>
        <v>29.083333333333332</v>
      </c>
      <c r="M22" s="20">
        <f>AVERAGE(M23:M27)</f>
        <v>29.083333333333332</v>
      </c>
      <c r="N22" s="20">
        <f>AVERAGE(N23:N27)</f>
        <v>29.116666666666664</v>
      </c>
      <c r="O22" s="20">
        <f>AVERAGE(O23:O27)</f>
        <v>29.166666666666668</v>
      </c>
      <c r="P22" s="20">
        <f>AVERAGE(P23:P27)</f>
        <v>29.166666666666668</v>
      </c>
      <c r="Q22" s="20">
        <f t="shared" ref="Q22:AH22" si="42">AVERAGE(Q23:Q27)</f>
        <v>29.166666666666668</v>
      </c>
      <c r="R22" s="20">
        <f t="shared" si="42"/>
        <v>29.166666666666668</v>
      </c>
      <c r="S22" s="20">
        <f t="shared" si="42"/>
        <v>29.333333333333332</v>
      </c>
      <c r="T22" s="20">
        <f t="shared" si="42"/>
        <v>29.333333333333332</v>
      </c>
      <c r="U22" s="20">
        <f t="shared" si="42"/>
        <v>29.416666666666668</v>
      </c>
      <c r="V22" s="20">
        <f t="shared" si="42"/>
        <v>29.416666666666668</v>
      </c>
      <c r="W22" s="20">
        <f t="shared" si="42"/>
        <v>29.416666666666668</v>
      </c>
      <c r="X22" s="20">
        <f t="shared" si="42"/>
        <v>29.416666666666668</v>
      </c>
      <c r="Y22" s="20">
        <f t="shared" si="42"/>
        <v>29.416666666666668</v>
      </c>
      <c r="Z22" s="20">
        <f t="shared" si="42"/>
        <v>29.416666666666668</v>
      </c>
      <c r="AA22" s="20">
        <f t="shared" si="42"/>
        <v>29.416666666666668</v>
      </c>
      <c r="AB22" s="20">
        <f t="shared" si="42"/>
        <v>29.416666666666668</v>
      </c>
      <c r="AC22" s="20">
        <f t="shared" si="42"/>
        <v>29.416666666666668</v>
      </c>
      <c r="AD22" s="20">
        <f>AVERAGE(AD23:AD27)</f>
        <v>29.416666666666668</v>
      </c>
      <c r="AE22" s="20">
        <f>AVERAGE(AE23:AE27)</f>
        <v>29.416666666666668</v>
      </c>
      <c r="AF22" s="20">
        <f>AVERAGE(AF23:AF27)</f>
        <v>29.416666666666668</v>
      </c>
      <c r="AG22" s="20">
        <f t="shared" ref="AG22" si="43">AVERAGE(AG23:AG27)</f>
        <v>29.416666666666668</v>
      </c>
      <c r="AH22" s="20">
        <f t="shared" si="42"/>
        <v>29.55</v>
      </c>
      <c r="AI22" s="21">
        <f t="shared" si="8"/>
        <v>1.0045325779036827</v>
      </c>
      <c r="AJ22" s="21">
        <f t="shared" si="9"/>
        <v>1.0045325779036827</v>
      </c>
      <c r="AK22" s="22">
        <f t="shared" si="10"/>
        <v>1.0160458452722063</v>
      </c>
      <c r="AL22" s="20">
        <f t="shared" ref="AL22:AT22" si="44">AVERAGE(AL23:AL27)</f>
        <v>27.366666666666664</v>
      </c>
      <c r="AM22" s="20">
        <f t="shared" si="44"/>
        <v>27.366666666666664</v>
      </c>
      <c r="AN22" s="20">
        <f t="shared" si="44"/>
        <v>27.366666666666664</v>
      </c>
      <c r="AO22" s="20">
        <f t="shared" si="44"/>
        <v>27.366666666666664</v>
      </c>
      <c r="AP22" s="20">
        <f t="shared" si="44"/>
        <v>27.366666666666664</v>
      </c>
      <c r="AQ22" s="20">
        <f t="shared" si="44"/>
        <v>27.366666666666664</v>
      </c>
      <c r="AR22" s="20">
        <f t="shared" si="44"/>
        <v>27.366666666666664</v>
      </c>
      <c r="AS22" s="20">
        <f t="shared" si="44"/>
        <v>27.366666666666664</v>
      </c>
      <c r="AT22" s="20">
        <f t="shared" si="44"/>
        <v>27.366666666666664</v>
      </c>
      <c r="AU22" s="20">
        <f>AVERAGE(AU23:AU27)</f>
        <v>27.366666666666664</v>
      </c>
      <c r="AV22" s="20">
        <f>AVERAGE(AV23:AV27)</f>
        <v>27.366666666666664</v>
      </c>
      <c r="AW22" s="20">
        <f>AVERAGE(AW23:AW27)</f>
        <v>27.366666666666664</v>
      </c>
      <c r="AX22" s="20">
        <f>AVERAGE(AX23:AX27)</f>
        <v>27.383333333333336</v>
      </c>
      <c r="AY22" s="20">
        <f>AVERAGE(AY23:AY27)</f>
        <v>27.416666666666668</v>
      </c>
      <c r="AZ22" s="20">
        <f t="shared" ref="AZ22:BR22" si="45">AVERAGE(AZ23:AZ27)</f>
        <v>27.416666666666668</v>
      </c>
      <c r="BA22" s="20">
        <f t="shared" si="45"/>
        <v>27.416666666666668</v>
      </c>
      <c r="BB22" s="20">
        <f t="shared" si="45"/>
        <v>27.416666666666668</v>
      </c>
      <c r="BC22" s="20">
        <f t="shared" si="45"/>
        <v>27.5</v>
      </c>
      <c r="BD22" s="20">
        <f t="shared" si="45"/>
        <v>27.5</v>
      </c>
      <c r="BE22" s="20">
        <f t="shared" si="45"/>
        <v>27.583333333333332</v>
      </c>
      <c r="BF22" s="20">
        <f t="shared" si="45"/>
        <v>27.583333333333332</v>
      </c>
      <c r="BG22" s="20">
        <f t="shared" si="45"/>
        <v>27.583333333333332</v>
      </c>
      <c r="BH22" s="20">
        <f t="shared" si="45"/>
        <v>27.583333333333332</v>
      </c>
      <c r="BI22" s="20">
        <f t="shared" si="45"/>
        <v>27.583333333333332</v>
      </c>
      <c r="BJ22" s="20">
        <f t="shared" si="45"/>
        <v>27.583333333333332</v>
      </c>
      <c r="BK22" s="20">
        <f t="shared" si="45"/>
        <v>27.583333333333332</v>
      </c>
      <c r="BL22" s="20">
        <f t="shared" si="45"/>
        <v>27.583333333333332</v>
      </c>
      <c r="BM22" s="20">
        <f>AVERAGE(BM23:BM27)</f>
        <v>27.583333333333332</v>
      </c>
      <c r="BN22" s="20">
        <f>AVERAGE(BN23:BN27)</f>
        <v>27.583333333333332</v>
      </c>
      <c r="BO22" s="20">
        <f>AVERAGE(BO23:BO27)</f>
        <v>27.583333333333332</v>
      </c>
      <c r="BP22" s="20">
        <f>AVERAGE(BP23:BP27)</f>
        <v>27.583333333333332</v>
      </c>
      <c r="BQ22" s="20">
        <f t="shared" ref="BQ22" si="46">AVERAGE(BQ23:BQ27)</f>
        <v>27.583333333333332</v>
      </c>
      <c r="BR22" s="20">
        <f t="shared" si="45"/>
        <v>27.583333333333332</v>
      </c>
      <c r="BS22" s="21">
        <f t="shared" si="11"/>
        <v>1</v>
      </c>
      <c r="BT22" s="21">
        <f t="shared" si="12"/>
        <v>1</v>
      </c>
      <c r="BU22" s="22">
        <f t="shared" si="13"/>
        <v>1.0079171741778319</v>
      </c>
      <c r="BV22" s="20">
        <f t="shared" ref="BV22:CF22" si="47">AVERAGE(BV23:BV27)</f>
        <v>23.95</v>
      </c>
      <c r="BW22" s="20">
        <f t="shared" si="47"/>
        <v>24.2</v>
      </c>
      <c r="BX22" s="20">
        <f t="shared" si="47"/>
        <v>24.2</v>
      </c>
      <c r="BY22" s="20">
        <f t="shared" si="47"/>
        <v>24.2</v>
      </c>
      <c r="BZ22" s="20">
        <f t="shared" si="47"/>
        <v>24.2</v>
      </c>
      <c r="CA22" s="20">
        <f t="shared" si="47"/>
        <v>24.2</v>
      </c>
      <c r="CB22" s="20">
        <f t="shared" si="47"/>
        <v>24.2</v>
      </c>
      <c r="CC22" s="20">
        <f t="shared" si="47"/>
        <v>24.2</v>
      </c>
      <c r="CD22" s="20">
        <f t="shared" si="47"/>
        <v>24.2</v>
      </c>
      <c r="CE22" s="20">
        <f t="shared" si="47"/>
        <v>24.2</v>
      </c>
      <c r="CF22" s="20">
        <f t="shared" si="47"/>
        <v>24.2</v>
      </c>
      <c r="CG22" s="20">
        <f>AVERAGE(CG23:CG27)</f>
        <v>24.2</v>
      </c>
      <c r="CH22" s="20">
        <f>AVERAGE(CH23:CH27)</f>
        <v>24.2</v>
      </c>
      <c r="CI22" s="20">
        <f>AVERAGE(CI23:CI27)</f>
        <v>24.2</v>
      </c>
      <c r="CJ22" s="20">
        <f>AVERAGE(CJ23:CJ27)</f>
        <v>24.2</v>
      </c>
      <c r="CK22" s="20">
        <f>AVERAGE(CK23:CK27)</f>
        <v>24.2</v>
      </c>
      <c r="CL22" s="20">
        <f t="shared" ref="CL22:DC22" si="48">AVERAGE(CL23:CL27)</f>
        <v>24.2</v>
      </c>
      <c r="CM22" s="20">
        <f t="shared" si="48"/>
        <v>24.2</v>
      </c>
      <c r="CN22" s="20">
        <f t="shared" si="48"/>
        <v>24.2</v>
      </c>
      <c r="CO22" s="20">
        <f t="shared" si="48"/>
        <v>24.2</v>
      </c>
      <c r="CP22" s="20">
        <f t="shared" si="48"/>
        <v>24.2</v>
      </c>
      <c r="CQ22" s="20">
        <f t="shared" si="48"/>
        <v>24.2</v>
      </c>
      <c r="CR22" s="20">
        <f t="shared" si="48"/>
        <v>24.2</v>
      </c>
      <c r="CS22" s="20">
        <f t="shared" si="48"/>
        <v>24.2</v>
      </c>
      <c r="CT22" s="20">
        <f t="shared" si="48"/>
        <v>24.2</v>
      </c>
      <c r="CU22" s="20">
        <f t="shared" si="48"/>
        <v>24.2</v>
      </c>
      <c r="CV22" s="20">
        <f t="shared" si="48"/>
        <v>24.2</v>
      </c>
      <c r="CW22" s="20">
        <f t="shared" si="48"/>
        <v>24.2</v>
      </c>
      <c r="CX22" s="20">
        <f t="shared" si="48"/>
        <v>24.2</v>
      </c>
      <c r="CY22" s="20">
        <f>AVERAGE(CY23:CY27)</f>
        <v>24.2</v>
      </c>
      <c r="CZ22" s="20">
        <f>AVERAGE(CZ23:CZ27)</f>
        <v>24.2</v>
      </c>
      <c r="DA22" s="20">
        <f>AVERAGE(DA23:DA27)</f>
        <v>24.2</v>
      </c>
      <c r="DB22" s="20">
        <f t="shared" ref="DB22" si="49">AVERAGE(DB23:DB27)</f>
        <v>24.2</v>
      </c>
      <c r="DC22" s="20">
        <f t="shared" si="48"/>
        <v>24.375</v>
      </c>
      <c r="DD22" s="21">
        <f t="shared" si="38"/>
        <v>1.0072314049586777</v>
      </c>
      <c r="DE22" s="21">
        <f t="shared" si="39"/>
        <v>1.0072314049586777</v>
      </c>
      <c r="DF22" s="22">
        <f t="shared" si="40"/>
        <v>1.0072314049586777</v>
      </c>
      <c r="DG22" s="20">
        <f t="shared" ref="DG22:DQ22" si="50">AVERAGE(DG23:DG27)</f>
        <v>28.299999999999997</v>
      </c>
      <c r="DH22" s="20">
        <f t="shared" si="50"/>
        <v>28.549999999999997</v>
      </c>
      <c r="DI22" s="20">
        <f t="shared" si="50"/>
        <v>29</v>
      </c>
      <c r="DJ22" s="20">
        <f t="shared" si="50"/>
        <v>29</v>
      </c>
      <c r="DK22" s="20">
        <f t="shared" si="50"/>
        <v>29</v>
      </c>
      <c r="DL22" s="20">
        <f t="shared" si="50"/>
        <v>29</v>
      </c>
      <c r="DM22" s="20">
        <f t="shared" si="50"/>
        <v>29</v>
      </c>
      <c r="DN22" s="20">
        <f t="shared" si="50"/>
        <v>29</v>
      </c>
      <c r="DO22" s="20">
        <f t="shared" si="50"/>
        <v>29</v>
      </c>
      <c r="DP22" s="20">
        <f t="shared" si="50"/>
        <v>29</v>
      </c>
      <c r="DQ22" s="20">
        <f t="shared" si="50"/>
        <v>29</v>
      </c>
      <c r="DR22" s="20">
        <f>AVERAGE(DR23:DR27)</f>
        <v>29</v>
      </c>
      <c r="DS22" s="20">
        <f>AVERAGE(DS23:DS27)</f>
        <v>29</v>
      </c>
      <c r="DT22" s="20">
        <f>AVERAGE(DT23:DT27)</f>
        <v>28.75</v>
      </c>
      <c r="DU22" s="20">
        <f>AVERAGE(DU23:DU27)</f>
        <v>28.75</v>
      </c>
      <c r="DV22" s="20">
        <f>AVERAGE(DV23:DV27)</f>
        <v>28.75</v>
      </c>
      <c r="DW22" s="20">
        <f t="shared" ref="DW22:EN22" si="51">AVERAGE(DW23:DW27)</f>
        <v>28.75</v>
      </c>
      <c r="DX22" s="20">
        <f t="shared" si="51"/>
        <v>28.75</v>
      </c>
      <c r="DY22" s="20">
        <f t="shared" si="51"/>
        <v>28.75</v>
      </c>
      <c r="DZ22" s="20">
        <f t="shared" si="51"/>
        <v>28.75</v>
      </c>
      <c r="EA22" s="20">
        <f t="shared" si="51"/>
        <v>28.75</v>
      </c>
      <c r="EB22" s="20">
        <f t="shared" si="51"/>
        <v>28.75</v>
      </c>
      <c r="EC22" s="20">
        <f t="shared" si="51"/>
        <v>28.75</v>
      </c>
      <c r="ED22" s="20">
        <f t="shared" si="51"/>
        <v>28.75</v>
      </c>
      <c r="EE22" s="20">
        <f t="shared" si="51"/>
        <v>28.75</v>
      </c>
      <c r="EF22" s="20">
        <f t="shared" si="51"/>
        <v>28.75</v>
      </c>
      <c r="EG22" s="20">
        <f t="shared" si="51"/>
        <v>28.75</v>
      </c>
      <c r="EH22" s="20">
        <f t="shared" si="51"/>
        <v>28.75</v>
      </c>
      <c r="EI22" s="20">
        <f t="shared" si="51"/>
        <v>28.75</v>
      </c>
      <c r="EJ22" s="20">
        <f>AVERAGE(EJ23:EJ27)</f>
        <v>28.75</v>
      </c>
      <c r="EK22" s="20">
        <f>AVERAGE(EK23:EK27)</f>
        <v>28.75</v>
      </c>
      <c r="EL22" s="20">
        <f>AVERAGE(EL23:EL27)</f>
        <v>28.75</v>
      </c>
      <c r="EM22" s="20">
        <f t="shared" ref="EM22" si="52">AVERAGE(EM23:EM27)</f>
        <v>28.75</v>
      </c>
      <c r="EN22" s="20">
        <f t="shared" si="51"/>
        <v>28.75</v>
      </c>
      <c r="EO22" s="35">
        <f t="shared" si="14"/>
        <v>1</v>
      </c>
      <c r="EP22" s="35">
        <f t="shared" si="15"/>
        <v>1</v>
      </c>
      <c r="EQ22" s="22">
        <f t="shared" si="16"/>
        <v>0.99137931034482762</v>
      </c>
    </row>
    <row r="23" spans="1:147" s="33" customFormat="1" ht="21.75" customHeight="1" outlineLevel="1">
      <c r="A23" s="24" t="s">
        <v>25</v>
      </c>
      <c r="B23" s="25">
        <v>29.5</v>
      </c>
      <c r="C23" s="25">
        <v>29.5</v>
      </c>
      <c r="D23" s="25">
        <v>29.5</v>
      </c>
      <c r="E23" s="25">
        <v>29.5</v>
      </c>
      <c r="F23" s="25">
        <v>29.5</v>
      </c>
      <c r="G23" s="25">
        <v>29.5</v>
      </c>
      <c r="H23" s="25">
        <v>29.5</v>
      </c>
      <c r="I23" s="25">
        <v>29.5</v>
      </c>
      <c r="J23" s="25">
        <v>29.5</v>
      </c>
      <c r="K23" s="25">
        <v>29.5</v>
      </c>
      <c r="L23" s="25">
        <v>29.5</v>
      </c>
      <c r="M23" s="25">
        <v>29.5</v>
      </c>
      <c r="N23" s="25">
        <v>29.5</v>
      </c>
      <c r="O23" s="25">
        <v>29.5</v>
      </c>
      <c r="P23" s="25">
        <v>29.5</v>
      </c>
      <c r="Q23" s="25">
        <v>29.5</v>
      </c>
      <c r="R23" s="25">
        <v>29.5</v>
      </c>
      <c r="S23" s="25">
        <v>29.5</v>
      </c>
      <c r="T23" s="25">
        <v>29.5</v>
      </c>
      <c r="U23" s="25">
        <v>29.5</v>
      </c>
      <c r="V23" s="25">
        <v>29.5</v>
      </c>
      <c r="W23" s="25">
        <v>29.5</v>
      </c>
      <c r="X23" s="25">
        <v>29.5</v>
      </c>
      <c r="Y23" s="25">
        <v>29.5</v>
      </c>
      <c r="Z23" s="25">
        <v>29.5</v>
      </c>
      <c r="AA23" s="25">
        <v>29.5</v>
      </c>
      <c r="AB23" s="25">
        <v>29.5</v>
      </c>
      <c r="AC23" s="25">
        <v>29.5</v>
      </c>
      <c r="AD23" s="25">
        <v>29.5</v>
      </c>
      <c r="AE23" s="25">
        <v>29.5</v>
      </c>
      <c r="AF23" s="25">
        <v>29.5</v>
      </c>
      <c r="AG23" s="25">
        <v>29.5</v>
      </c>
      <c r="AH23" s="25">
        <v>29.5</v>
      </c>
      <c r="AI23" s="26">
        <f t="shared" si="8"/>
        <v>1</v>
      </c>
      <c r="AJ23" s="26">
        <f t="shared" si="9"/>
        <v>1</v>
      </c>
      <c r="AK23" s="27">
        <f t="shared" si="10"/>
        <v>1</v>
      </c>
      <c r="AL23" s="25">
        <v>27.4</v>
      </c>
      <c r="AM23" s="25">
        <v>27.4</v>
      </c>
      <c r="AN23" s="25">
        <v>27.4</v>
      </c>
      <c r="AO23" s="25">
        <v>27.4</v>
      </c>
      <c r="AP23" s="25">
        <v>27.4</v>
      </c>
      <c r="AQ23" s="25">
        <v>27.4</v>
      </c>
      <c r="AR23" s="25">
        <v>27.4</v>
      </c>
      <c r="AS23" s="25">
        <v>27.4</v>
      </c>
      <c r="AT23" s="25">
        <v>27.4</v>
      </c>
      <c r="AU23" s="25">
        <v>27.4</v>
      </c>
      <c r="AV23" s="25">
        <v>27.4</v>
      </c>
      <c r="AW23" s="25">
        <v>27.4</v>
      </c>
      <c r="AX23" s="25">
        <v>27.4</v>
      </c>
      <c r="AY23" s="25">
        <v>27.4</v>
      </c>
      <c r="AZ23" s="25">
        <v>27.4</v>
      </c>
      <c r="BA23" s="25">
        <v>27.4</v>
      </c>
      <c r="BB23" s="25">
        <v>27.4</v>
      </c>
      <c r="BC23" s="25">
        <v>27.4</v>
      </c>
      <c r="BD23" s="25">
        <v>27.4</v>
      </c>
      <c r="BE23" s="25">
        <v>27.4</v>
      </c>
      <c r="BF23" s="25">
        <v>27.4</v>
      </c>
      <c r="BG23" s="25">
        <v>27.4</v>
      </c>
      <c r="BH23" s="25">
        <v>27.4</v>
      </c>
      <c r="BI23" s="25">
        <v>27.4</v>
      </c>
      <c r="BJ23" s="25">
        <v>27.4</v>
      </c>
      <c r="BK23" s="25">
        <v>27.4</v>
      </c>
      <c r="BL23" s="25">
        <v>27.4</v>
      </c>
      <c r="BM23" s="25">
        <v>27.4</v>
      </c>
      <c r="BN23" s="25">
        <v>27.4</v>
      </c>
      <c r="BO23" s="25">
        <v>27.4</v>
      </c>
      <c r="BP23" s="25">
        <v>27.4</v>
      </c>
      <c r="BQ23" s="25">
        <v>27.4</v>
      </c>
      <c r="BR23" s="25">
        <v>27.4</v>
      </c>
      <c r="BS23" s="26">
        <f t="shared" si="11"/>
        <v>1</v>
      </c>
      <c r="BT23" s="26">
        <f t="shared" si="12"/>
        <v>1</v>
      </c>
      <c r="BU23" s="27">
        <f t="shared" si="13"/>
        <v>1</v>
      </c>
      <c r="BV23" s="25">
        <v>23.95</v>
      </c>
      <c r="BW23" s="25">
        <v>24.45</v>
      </c>
      <c r="BX23" s="25">
        <v>24.45</v>
      </c>
      <c r="BY23" s="25">
        <v>24.45</v>
      </c>
      <c r="BZ23" s="25">
        <v>24.45</v>
      </c>
      <c r="CA23" s="25">
        <v>24.45</v>
      </c>
      <c r="CB23" s="25">
        <v>24.45</v>
      </c>
      <c r="CC23" s="25">
        <v>24.45</v>
      </c>
      <c r="CD23" s="25">
        <v>24.45</v>
      </c>
      <c r="CE23" s="25">
        <v>24.45</v>
      </c>
      <c r="CF23" s="25">
        <v>24.45</v>
      </c>
      <c r="CG23" s="25">
        <v>24.45</v>
      </c>
      <c r="CH23" s="25">
        <v>24.45</v>
      </c>
      <c r="CI23" s="25">
        <v>24.45</v>
      </c>
      <c r="CJ23" s="25">
        <v>24.45</v>
      </c>
      <c r="CK23" s="25">
        <v>24.45</v>
      </c>
      <c r="CL23" s="25">
        <v>24.45</v>
      </c>
      <c r="CM23" s="25">
        <v>24.45</v>
      </c>
      <c r="CN23" s="25">
        <v>24.45</v>
      </c>
      <c r="CO23" s="25">
        <v>24.45</v>
      </c>
      <c r="CP23" s="25">
        <v>24.45</v>
      </c>
      <c r="CQ23" s="25">
        <v>24.45</v>
      </c>
      <c r="CR23" s="25">
        <v>24.45</v>
      </c>
      <c r="CS23" s="25">
        <v>24.45</v>
      </c>
      <c r="CT23" s="25">
        <v>24.45</v>
      </c>
      <c r="CU23" s="25">
        <v>24.45</v>
      </c>
      <c r="CV23" s="25">
        <v>24.45</v>
      </c>
      <c r="CW23" s="25">
        <v>24.45</v>
      </c>
      <c r="CX23" s="25">
        <v>24.45</v>
      </c>
      <c r="CY23" s="25">
        <v>24.45</v>
      </c>
      <c r="CZ23" s="25">
        <v>24.45</v>
      </c>
      <c r="DA23" s="25">
        <v>24.45</v>
      </c>
      <c r="DB23" s="25">
        <v>24.45</v>
      </c>
      <c r="DC23" s="25">
        <v>24.45</v>
      </c>
      <c r="DD23" s="26">
        <f t="shared" si="38"/>
        <v>1</v>
      </c>
      <c r="DE23" s="26">
        <f t="shared" si="39"/>
        <v>1</v>
      </c>
      <c r="DF23" s="27">
        <f t="shared" si="40"/>
        <v>1</v>
      </c>
      <c r="DG23" s="28">
        <v>27.7</v>
      </c>
      <c r="DH23" s="28">
        <v>28.2</v>
      </c>
      <c r="DI23" s="28">
        <v>29.1</v>
      </c>
      <c r="DJ23" s="28">
        <v>29.1</v>
      </c>
      <c r="DK23" s="28">
        <v>29.1</v>
      </c>
      <c r="DL23" s="28">
        <v>29.1</v>
      </c>
      <c r="DM23" s="28">
        <v>29.1</v>
      </c>
      <c r="DN23" s="28">
        <v>29.1</v>
      </c>
      <c r="DO23" s="28">
        <v>29.1</v>
      </c>
      <c r="DP23" s="28">
        <v>29.1</v>
      </c>
      <c r="DQ23" s="28">
        <v>29.1</v>
      </c>
      <c r="DR23" s="28">
        <v>29.1</v>
      </c>
      <c r="DS23" s="28">
        <v>29.1</v>
      </c>
      <c r="DT23" s="28">
        <v>29.1</v>
      </c>
      <c r="DU23" s="28">
        <v>29.1</v>
      </c>
      <c r="DV23" s="28">
        <v>29.1</v>
      </c>
      <c r="DW23" s="28">
        <v>29.1</v>
      </c>
      <c r="DX23" s="28">
        <v>29.1</v>
      </c>
      <c r="DY23" s="28">
        <v>29.1</v>
      </c>
      <c r="DZ23" s="28">
        <v>29.1</v>
      </c>
      <c r="EA23" s="28">
        <v>29.1</v>
      </c>
      <c r="EB23" s="28">
        <v>29.1</v>
      </c>
      <c r="EC23" s="28">
        <v>29.1</v>
      </c>
      <c r="ED23" s="28">
        <v>29.1</v>
      </c>
      <c r="EE23" s="28">
        <v>29.1</v>
      </c>
      <c r="EF23" s="28">
        <v>29.1</v>
      </c>
      <c r="EG23" s="28">
        <v>29.1</v>
      </c>
      <c r="EH23" s="28">
        <v>29.1</v>
      </c>
      <c r="EI23" s="28">
        <v>29.1</v>
      </c>
      <c r="EJ23" s="29">
        <v>29.1</v>
      </c>
      <c r="EK23" s="28">
        <v>29.1</v>
      </c>
      <c r="EL23" s="28">
        <v>29.1</v>
      </c>
      <c r="EM23" s="28">
        <v>29.1</v>
      </c>
      <c r="EN23" s="28">
        <v>29.1</v>
      </c>
      <c r="EO23" s="30">
        <f t="shared" si="14"/>
        <v>1</v>
      </c>
      <c r="EP23" s="31">
        <f t="shared" si="15"/>
        <v>1</v>
      </c>
      <c r="EQ23" s="32">
        <f t="shared" si="16"/>
        <v>1</v>
      </c>
    </row>
    <row r="24" spans="1:147" s="33" customFormat="1" ht="0.75" customHeight="1" outlineLevel="1">
      <c r="A24" s="24" t="s">
        <v>26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38" t="e">
        <f t="shared" si="8"/>
        <v>#DIV/0!</v>
      </c>
      <c r="AJ24" s="38" t="e">
        <f t="shared" si="9"/>
        <v>#DIV/0!</v>
      </c>
      <c r="AK24" s="39" t="e">
        <f t="shared" si="10"/>
        <v>#DIV/0!</v>
      </c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6" t="e">
        <f t="shared" si="11"/>
        <v>#DIV/0!</v>
      </c>
      <c r="BT24" s="26" t="e">
        <f t="shared" si="12"/>
        <v>#DIV/0!</v>
      </c>
      <c r="BU24" s="27" t="e">
        <f t="shared" si="13"/>
        <v>#DIV/0!</v>
      </c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38" t="e">
        <f t="shared" si="38"/>
        <v>#DIV/0!</v>
      </c>
      <c r="DE24" s="38" t="e">
        <f t="shared" si="39"/>
        <v>#DIV/0!</v>
      </c>
      <c r="DF24" s="39" t="e">
        <f t="shared" si="40"/>
        <v>#DIV/0!</v>
      </c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9"/>
      <c r="EK24" s="28"/>
      <c r="EL24" s="28"/>
      <c r="EM24" s="28"/>
      <c r="EN24" s="28"/>
      <c r="EO24" s="30" t="e">
        <f t="shared" si="14"/>
        <v>#DIV/0!</v>
      </c>
      <c r="EP24" s="31" t="e">
        <f t="shared" si="15"/>
        <v>#DIV/0!</v>
      </c>
      <c r="EQ24" s="32" t="e">
        <f t="shared" si="16"/>
        <v>#DIV/0!</v>
      </c>
    </row>
    <row r="25" spans="1:147" s="33" customFormat="1" ht="0.75" customHeight="1" outlineLevel="1">
      <c r="A25" s="24" t="s">
        <v>27</v>
      </c>
      <c r="B25" s="25" t="s">
        <v>28</v>
      </c>
      <c r="C25" s="25" t="s">
        <v>28</v>
      </c>
      <c r="D25" s="25" t="s">
        <v>28</v>
      </c>
      <c r="E25" s="25" t="s">
        <v>28</v>
      </c>
      <c r="F25" s="25" t="s">
        <v>28</v>
      </c>
      <c r="G25" s="25" t="s">
        <v>28</v>
      </c>
      <c r="H25" s="25" t="s">
        <v>28</v>
      </c>
      <c r="I25" s="25" t="s">
        <v>28</v>
      </c>
      <c r="J25" s="25" t="s">
        <v>28</v>
      </c>
      <c r="K25" s="25" t="s">
        <v>28</v>
      </c>
      <c r="L25" s="25" t="s">
        <v>28</v>
      </c>
      <c r="M25" s="25" t="s">
        <v>28</v>
      </c>
      <c r="N25" s="25" t="s">
        <v>28</v>
      </c>
      <c r="O25" s="25" t="s">
        <v>28</v>
      </c>
      <c r="P25" s="25" t="s">
        <v>28</v>
      </c>
      <c r="Q25" s="25" t="s">
        <v>28</v>
      </c>
      <c r="R25" s="25" t="s">
        <v>28</v>
      </c>
      <c r="S25" s="25" t="s">
        <v>28</v>
      </c>
      <c r="T25" s="25" t="s">
        <v>28</v>
      </c>
      <c r="U25" s="25" t="s">
        <v>28</v>
      </c>
      <c r="V25" s="25" t="s">
        <v>28</v>
      </c>
      <c r="W25" s="25" t="s">
        <v>28</v>
      </c>
      <c r="X25" s="25" t="s">
        <v>28</v>
      </c>
      <c r="Y25" s="25" t="s">
        <v>28</v>
      </c>
      <c r="Z25" s="25" t="s">
        <v>28</v>
      </c>
      <c r="AA25" s="25" t="s">
        <v>28</v>
      </c>
      <c r="AB25" s="25" t="s">
        <v>28</v>
      </c>
      <c r="AC25" s="25" t="s">
        <v>28</v>
      </c>
      <c r="AD25" s="25" t="s">
        <v>28</v>
      </c>
      <c r="AE25" s="25" t="s">
        <v>28</v>
      </c>
      <c r="AF25" s="25" t="s">
        <v>28</v>
      </c>
      <c r="AG25" s="25" t="s">
        <v>28</v>
      </c>
      <c r="AH25" s="25" t="s">
        <v>28</v>
      </c>
      <c r="AI25" s="38" t="e">
        <f t="shared" si="8"/>
        <v>#VALUE!</v>
      </c>
      <c r="AJ25" s="38" t="e">
        <f t="shared" si="9"/>
        <v>#VALUE!</v>
      </c>
      <c r="AK25" s="39" t="e">
        <f t="shared" si="10"/>
        <v>#VALUE!</v>
      </c>
      <c r="AL25" s="25" t="s">
        <v>28</v>
      </c>
      <c r="AM25" s="25" t="s">
        <v>28</v>
      </c>
      <c r="AN25" s="25" t="s">
        <v>28</v>
      </c>
      <c r="AO25" s="25" t="s">
        <v>28</v>
      </c>
      <c r="AP25" s="25" t="s">
        <v>28</v>
      </c>
      <c r="AQ25" s="25" t="s">
        <v>28</v>
      </c>
      <c r="AR25" s="25" t="s">
        <v>28</v>
      </c>
      <c r="AS25" s="25" t="s">
        <v>28</v>
      </c>
      <c r="AT25" s="25" t="s">
        <v>28</v>
      </c>
      <c r="AU25" s="25" t="s">
        <v>28</v>
      </c>
      <c r="AV25" s="25" t="s">
        <v>28</v>
      </c>
      <c r="AW25" s="25" t="s">
        <v>28</v>
      </c>
      <c r="AX25" s="25" t="s">
        <v>28</v>
      </c>
      <c r="AY25" s="25" t="s">
        <v>28</v>
      </c>
      <c r="AZ25" s="25" t="s">
        <v>28</v>
      </c>
      <c r="BA25" s="25" t="s">
        <v>28</v>
      </c>
      <c r="BB25" s="25" t="s">
        <v>28</v>
      </c>
      <c r="BC25" s="25" t="s">
        <v>28</v>
      </c>
      <c r="BD25" s="25" t="s">
        <v>28</v>
      </c>
      <c r="BE25" s="25" t="s">
        <v>28</v>
      </c>
      <c r="BF25" s="25" t="s">
        <v>28</v>
      </c>
      <c r="BG25" s="25" t="s">
        <v>28</v>
      </c>
      <c r="BH25" s="25" t="s">
        <v>28</v>
      </c>
      <c r="BI25" s="25" t="s">
        <v>28</v>
      </c>
      <c r="BJ25" s="25" t="s">
        <v>28</v>
      </c>
      <c r="BK25" s="25" t="s">
        <v>28</v>
      </c>
      <c r="BL25" s="25" t="s">
        <v>28</v>
      </c>
      <c r="BM25" s="25" t="s">
        <v>28</v>
      </c>
      <c r="BN25" s="25" t="s">
        <v>28</v>
      </c>
      <c r="BO25" s="25" t="s">
        <v>28</v>
      </c>
      <c r="BP25" s="25" t="s">
        <v>28</v>
      </c>
      <c r="BQ25" s="25" t="s">
        <v>28</v>
      </c>
      <c r="BR25" s="25" t="s">
        <v>28</v>
      </c>
      <c r="BS25" s="26" t="e">
        <f t="shared" si="11"/>
        <v>#VALUE!</v>
      </c>
      <c r="BT25" s="26" t="e">
        <f t="shared" si="12"/>
        <v>#VALUE!</v>
      </c>
      <c r="BU25" s="27" t="e">
        <f t="shared" si="13"/>
        <v>#VALUE!</v>
      </c>
      <c r="BV25" s="25" t="s">
        <v>28</v>
      </c>
      <c r="BW25" s="25" t="s">
        <v>28</v>
      </c>
      <c r="BX25" s="25" t="s">
        <v>28</v>
      </c>
      <c r="BY25" s="25" t="s">
        <v>28</v>
      </c>
      <c r="BZ25" s="25" t="s">
        <v>28</v>
      </c>
      <c r="CA25" s="25" t="s">
        <v>28</v>
      </c>
      <c r="CB25" s="25" t="s">
        <v>28</v>
      </c>
      <c r="CC25" s="25" t="s">
        <v>28</v>
      </c>
      <c r="CD25" s="25" t="s">
        <v>28</v>
      </c>
      <c r="CE25" s="25" t="s">
        <v>28</v>
      </c>
      <c r="CF25" s="25" t="s">
        <v>28</v>
      </c>
      <c r="CG25" s="25" t="s">
        <v>28</v>
      </c>
      <c r="CH25" s="25" t="s">
        <v>28</v>
      </c>
      <c r="CI25" s="25" t="s">
        <v>28</v>
      </c>
      <c r="CJ25" s="25" t="s">
        <v>28</v>
      </c>
      <c r="CK25" s="25" t="s">
        <v>28</v>
      </c>
      <c r="CL25" s="25" t="s">
        <v>28</v>
      </c>
      <c r="CM25" s="25" t="s">
        <v>28</v>
      </c>
      <c r="CN25" s="25" t="s">
        <v>28</v>
      </c>
      <c r="CO25" s="25" t="s">
        <v>28</v>
      </c>
      <c r="CP25" s="25" t="s">
        <v>28</v>
      </c>
      <c r="CQ25" s="25" t="s">
        <v>28</v>
      </c>
      <c r="CR25" s="25" t="s">
        <v>28</v>
      </c>
      <c r="CS25" s="25" t="s">
        <v>28</v>
      </c>
      <c r="CT25" s="25" t="s">
        <v>28</v>
      </c>
      <c r="CU25" s="25" t="s">
        <v>28</v>
      </c>
      <c r="CV25" s="25" t="s">
        <v>28</v>
      </c>
      <c r="CW25" s="25" t="s">
        <v>28</v>
      </c>
      <c r="CX25" s="25" t="s">
        <v>28</v>
      </c>
      <c r="CY25" s="25" t="s">
        <v>28</v>
      </c>
      <c r="CZ25" s="25" t="s">
        <v>28</v>
      </c>
      <c r="DA25" s="25" t="s">
        <v>28</v>
      </c>
      <c r="DB25" s="25" t="s">
        <v>28</v>
      </c>
      <c r="DC25" s="25" t="s">
        <v>28</v>
      </c>
      <c r="DD25" s="26" t="e">
        <f t="shared" si="38"/>
        <v>#VALUE!</v>
      </c>
      <c r="DE25" s="26" t="e">
        <f t="shared" si="39"/>
        <v>#VALUE!</v>
      </c>
      <c r="DF25" s="27" t="e">
        <f t="shared" si="40"/>
        <v>#VALUE!</v>
      </c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9"/>
      <c r="EK25" s="28"/>
      <c r="EL25" s="28"/>
      <c r="EM25" s="28"/>
      <c r="EN25" s="28"/>
      <c r="EO25" s="30" t="e">
        <f t="shared" si="14"/>
        <v>#DIV/0!</v>
      </c>
      <c r="EP25" s="31" t="e">
        <f t="shared" si="15"/>
        <v>#DIV/0!</v>
      </c>
      <c r="EQ25" s="32" t="e">
        <f t="shared" si="16"/>
        <v>#DIV/0!</v>
      </c>
    </row>
    <row r="26" spans="1:147" s="33" customFormat="1" ht="18.75" outlineLevel="1">
      <c r="A26" s="44" t="s">
        <v>29</v>
      </c>
      <c r="B26" s="25">
        <v>28.9</v>
      </c>
      <c r="C26" s="25">
        <v>28.9</v>
      </c>
      <c r="D26" s="25">
        <v>28.9</v>
      </c>
      <c r="E26" s="25">
        <v>28.9</v>
      </c>
      <c r="F26" s="25">
        <v>28.9</v>
      </c>
      <c r="G26" s="25">
        <v>28.9</v>
      </c>
      <c r="H26" s="25">
        <v>28.9</v>
      </c>
      <c r="I26" s="25">
        <v>28.9</v>
      </c>
      <c r="J26" s="25">
        <v>28.9</v>
      </c>
      <c r="K26" s="25">
        <v>28.9</v>
      </c>
      <c r="L26" s="25">
        <v>28.9</v>
      </c>
      <c r="M26" s="25">
        <v>28.9</v>
      </c>
      <c r="N26" s="25">
        <v>28.9</v>
      </c>
      <c r="O26" s="25">
        <v>28.9</v>
      </c>
      <c r="P26" s="25">
        <v>28.9</v>
      </c>
      <c r="Q26" s="25">
        <v>28.9</v>
      </c>
      <c r="R26" s="25">
        <v>28.9</v>
      </c>
      <c r="S26" s="25">
        <v>28.9</v>
      </c>
      <c r="T26" s="25">
        <v>28.9</v>
      </c>
      <c r="U26" s="25">
        <v>28.9</v>
      </c>
      <c r="V26" s="25">
        <v>28.9</v>
      </c>
      <c r="W26" s="25">
        <v>28.9</v>
      </c>
      <c r="X26" s="25">
        <v>28.9</v>
      </c>
      <c r="Y26" s="25">
        <v>28.9</v>
      </c>
      <c r="Z26" s="25">
        <v>28.9</v>
      </c>
      <c r="AA26" s="25">
        <v>28.9</v>
      </c>
      <c r="AB26" s="25">
        <v>28.9</v>
      </c>
      <c r="AC26" s="25">
        <v>28.9</v>
      </c>
      <c r="AD26" s="25">
        <v>28.9</v>
      </c>
      <c r="AE26" s="25">
        <v>28.9</v>
      </c>
      <c r="AF26" s="25">
        <v>28.9</v>
      </c>
      <c r="AG26" s="25">
        <v>28.9</v>
      </c>
      <c r="AH26" s="25">
        <v>29.3</v>
      </c>
      <c r="AI26" s="26">
        <f t="shared" si="8"/>
        <v>1.013840830449827</v>
      </c>
      <c r="AJ26" s="26">
        <f t="shared" si="9"/>
        <v>1.013840830449827</v>
      </c>
      <c r="AK26" s="27">
        <f t="shared" si="10"/>
        <v>1.013840830449827</v>
      </c>
      <c r="AL26" s="25">
        <v>27.4</v>
      </c>
      <c r="AM26" s="25">
        <v>27.4</v>
      </c>
      <c r="AN26" s="25">
        <v>27.4</v>
      </c>
      <c r="AO26" s="25">
        <v>27.4</v>
      </c>
      <c r="AP26" s="25">
        <v>27.4</v>
      </c>
      <c r="AQ26" s="25">
        <v>27.4</v>
      </c>
      <c r="AR26" s="25">
        <v>27.4</v>
      </c>
      <c r="AS26" s="25">
        <v>27.4</v>
      </c>
      <c r="AT26" s="25">
        <v>27.4</v>
      </c>
      <c r="AU26" s="25">
        <v>27.4</v>
      </c>
      <c r="AV26" s="25">
        <v>27.4</v>
      </c>
      <c r="AW26" s="25">
        <v>27.4</v>
      </c>
      <c r="AX26" s="25">
        <v>27.4</v>
      </c>
      <c r="AY26" s="25">
        <v>27.4</v>
      </c>
      <c r="AZ26" s="25">
        <v>27.4</v>
      </c>
      <c r="BA26" s="25">
        <v>27.4</v>
      </c>
      <c r="BB26" s="25">
        <v>27.4</v>
      </c>
      <c r="BC26" s="25">
        <v>27.4</v>
      </c>
      <c r="BD26" s="25">
        <v>27.4</v>
      </c>
      <c r="BE26" s="25">
        <v>27.4</v>
      </c>
      <c r="BF26" s="25">
        <v>27.4</v>
      </c>
      <c r="BG26" s="25">
        <v>27.4</v>
      </c>
      <c r="BH26" s="25">
        <v>27.4</v>
      </c>
      <c r="BI26" s="25">
        <v>27.4</v>
      </c>
      <c r="BJ26" s="25">
        <v>27.4</v>
      </c>
      <c r="BK26" s="25">
        <v>27.4</v>
      </c>
      <c r="BL26" s="25">
        <v>27.4</v>
      </c>
      <c r="BM26" s="25">
        <v>27.4</v>
      </c>
      <c r="BN26" s="25">
        <v>27.4</v>
      </c>
      <c r="BO26" s="25">
        <v>27.4</v>
      </c>
      <c r="BP26" s="25">
        <v>27.4</v>
      </c>
      <c r="BQ26" s="25">
        <v>27.4</v>
      </c>
      <c r="BR26" s="25">
        <v>27.4</v>
      </c>
      <c r="BS26" s="26">
        <f t="shared" si="11"/>
        <v>1</v>
      </c>
      <c r="BT26" s="26">
        <f t="shared" si="12"/>
        <v>1</v>
      </c>
      <c r="BU26" s="27">
        <f t="shared" si="13"/>
        <v>1</v>
      </c>
      <c r="BV26" s="25">
        <v>23.95</v>
      </c>
      <c r="BW26" s="25">
        <v>23.95</v>
      </c>
      <c r="BX26" s="25">
        <v>23.95</v>
      </c>
      <c r="BY26" s="25">
        <v>23.95</v>
      </c>
      <c r="BZ26" s="25">
        <v>23.95</v>
      </c>
      <c r="CA26" s="25">
        <v>23.95</v>
      </c>
      <c r="CB26" s="25">
        <v>23.95</v>
      </c>
      <c r="CC26" s="25">
        <v>23.95</v>
      </c>
      <c r="CD26" s="25">
        <v>23.95</v>
      </c>
      <c r="CE26" s="25">
        <v>23.95</v>
      </c>
      <c r="CF26" s="25">
        <v>23.95</v>
      </c>
      <c r="CG26" s="25">
        <v>23.95</v>
      </c>
      <c r="CH26" s="25">
        <v>23.95</v>
      </c>
      <c r="CI26" s="25">
        <v>23.95</v>
      </c>
      <c r="CJ26" s="25">
        <v>23.95</v>
      </c>
      <c r="CK26" s="25">
        <v>23.95</v>
      </c>
      <c r="CL26" s="25">
        <v>23.95</v>
      </c>
      <c r="CM26" s="25">
        <v>23.95</v>
      </c>
      <c r="CN26" s="25">
        <v>23.95</v>
      </c>
      <c r="CO26" s="25">
        <v>23.95</v>
      </c>
      <c r="CP26" s="25">
        <v>23.95</v>
      </c>
      <c r="CQ26" s="25">
        <v>23.95</v>
      </c>
      <c r="CR26" s="25">
        <v>23.95</v>
      </c>
      <c r="CS26" s="25">
        <v>23.95</v>
      </c>
      <c r="CT26" s="25">
        <v>23.95</v>
      </c>
      <c r="CU26" s="25">
        <v>23.95</v>
      </c>
      <c r="CV26" s="25">
        <v>23.95</v>
      </c>
      <c r="CW26" s="25">
        <v>23.95</v>
      </c>
      <c r="CX26" s="25">
        <v>23.95</v>
      </c>
      <c r="CY26" s="25">
        <v>23.95</v>
      </c>
      <c r="CZ26" s="25">
        <v>23.95</v>
      </c>
      <c r="DA26" s="25">
        <v>23.95</v>
      </c>
      <c r="DB26" s="25">
        <v>23.95</v>
      </c>
      <c r="DC26" s="25">
        <v>24.3</v>
      </c>
      <c r="DD26" s="26">
        <f t="shared" si="38"/>
        <v>1.0146137787056368</v>
      </c>
      <c r="DE26" s="26">
        <f t="shared" si="39"/>
        <v>1.0146137787056368</v>
      </c>
      <c r="DF26" s="27">
        <f t="shared" si="40"/>
        <v>1.0146137787056368</v>
      </c>
      <c r="DG26" s="28">
        <v>28.9</v>
      </c>
      <c r="DH26" s="28">
        <v>28.9</v>
      </c>
      <c r="DI26" s="28">
        <v>28.9</v>
      </c>
      <c r="DJ26" s="28">
        <v>28.9</v>
      </c>
      <c r="DK26" s="28">
        <v>28.9</v>
      </c>
      <c r="DL26" s="28">
        <v>28.9</v>
      </c>
      <c r="DM26" s="28">
        <v>28.9</v>
      </c>
      <c r="DN26" s="28">
        <v>28.9</v>
      </c>
      <c r="DO26" s="28">
        <v>28.9</v>
      </c>
      <c r="DP26" s="28">
        <v>28.9</v>
      </c>
      <c r="DQ26" s="28">
        <v>28.9</v>
      </c>
      <c r="DR26" s="28">
        <v>28.9</v>
      </c>
      <c r="DS26" s="28">
        <v>28.9</v>
      </c>
      <c r="DT26" s="28">
        <v>28.4</v>
      </c>
      <c r="DU26" s="28">
        <v>28.4</v>
      </c>
      <c r="DV26" s="28">
        <v>28.4</v>
      </c>
      <c r="DW26" s="28">
        <v>28.4</v>
      </c>
      <c r="DX26" s="28">
        <v>28.4</v>
      </c>
      <c r="DY26" s="28">
        <v>28.4</v>
      </c>
      <c r="DZ26" s="28">
        <v>28.4</v>
      </c>
      <c r="EA26" s="28">
        <v>28.4</v>
      </c>
      <c r="EB26" s="28">
        <v>28.4</v>
      </c>
      <c r="EC26" s="28">
        <v>28.4</v>
      </c>
      <c r="ED26" s="28">
        <v>28.4</v>
      </c>
      <c r="EE26" s="28">
        <v>28.4</v>
      </c>
      <c r="EF26" s="28">
        <v>28.4</v>
      </c>
      <c r="EG26" s="28">
        <v>28.4</v>
      </c>
      <c r="EH26" s="28">
        <v>28.4</v>
      </c>
      <c r="EI26" s="28">
        <v>28.4</v>
      </c>
      <c r="EJ26" s="29">
        <v>28.4</v>
      </c>
      <c r="EK26" s="28">
        <v>28.4</v>
      </c>
      <c r="EL26" s="28">
        <v>28.4</v>
      </c>
      <c r="EM26" s="28">
        <v>28.4</v>
      </c>
      <c r="EN26" s="28">
        <v>28.4</v>
      </c>
      <c r="EO26" s="30">
        <f t="shared" si="14"/>
        <v>1</v>
      </c>
      <c r="EP26" s="31">
        <f t="shared" si="15"/>
        <v>1</v>
      </c>
      <c r="EQ26" s="32">
        <f t="shared" si="16"/>
        <v>0.98269896193771622</v>
      </c>
    </row>
    <row r="27" spans="1:147" s="33" customFormat="1" ht="18.75" outlineLevel="1">
      <c r="A27" s="44" t="s">
        <v>30</v>
      </c>
      <c r="B27" s="25">
        <v>28.85</v>
      </c>
      <c r="C27" s="25">
        <v>28.85</v>
      </c>
      <c r="D27" s="25">
        <v>28.85</v>
      </c>
      <c r="E27" s="25">
        <v>28.85</v>
      </c>
      <c r="F27" s="25">
        <v>28.85</v>
      </c>
      <c r="G27" s="25">
        <v>28.85</v>
      </c>
      <c r="H27" s="25">
        <v>28.85</v>
      </c>
      <c r="I27" s="25">
        <v>28.85</v>
      </c>
      <c r="J27" s="25">
        <v>28.85</v>
      </c>
      <c r="K27" s="25">
        <v>28.85</v>
      </c>
      <c r="L27" s="25">
        <v>28.85</v>
      </c>
      <c r="M27" s="25">
        <v>28.85</v>
      </c>
      <c r="N27" s="25">
        <v>28.95</v>
      </c>
      <c r="O27" s="25">
        <v>29.1</v>
      </c>
      <c r="P27" s="25">
        <v>29.1</v>
      </c>
      <c r="Q27" s="25">
        <v>29.1</v>
      </c>
      <c r="R27" s="25">
        <v>29.1</v>
      </c>
      <c r="S27" s="25">
        <v>29.6</v>
      </c>
      <c r="T27" s="25">
        <v>29.6</v>
      </c>
      <c r="U27" s="25">
        <v>29.85</v>
      </c>
      <c r="V27" s="25">
        <v>29.85</v>
      </c>
      <c r="W27" s="25">
        <v>29.85</v>
      </c>
      <c r="X27" s="25">
        <v>29.85</v>
      </c>
      <c r="Y27" s="25">
        <v>29.85</v>
      </c>
      <c r="Z27" s="25">
        <v>29.85</v>
      </c>
      <c r="AA27" s="25">
        <v>29.85</v>
      </c>
      <c r="AB27" s="25">
        <v>29.85</v>
      </c>
      <c r="AC27" s="25">
        <v>29.85</v>
      </c>
      <c r="AD27" s="25">
        <v>29.85</v>
      </c>
      <c r="AE27" s="25">
        <v>29.85</v>
      </c>
      <c r="AF27" s="25">
        <v>29.85</v>
      </c>
      <c r="AG27" s="25">
        <v>29.85</v>
      </c>
      <c r="AH27" s="25">
        <v>29.85</v>
      </c>
      <c r="AI27" s="26">
        <f t="shared" si="8"/>
        <v>1</v>
      </c>
      <c r="AJ27" s="26">
        <f t="shared" si="9"/>
        <v>1</v>
      </c>
      <c r="AK27" s="27">
        <f t="shared" si="10"/>
        <v>1.0346620450606585</v>
      </c>
      <c r="AL27" s="25">
        <v>27.3</v>
      </c>
      <c r="AM27" s="25">
        <v>27.3</v>
      </c>
      <c r="AN27" s="25">
        <v>27.3</v>
      </c>
      <c r="AO27" s="25">
        <v>27.3</v>
      </c>
      <c r="AP27" s="25">
        <v>27.3</v>
      </c>
      <c r="AQ27" s="25">
        <v>27.3</v>
      </c>
      <c r="AR27" s="25">
        <v>27.3</v>
      </c>
      <c r="AS27" s="25">
        <v>27.3</v>
      </c>
      <c r="AT27" s="25">
        <v>27.3</v>
      </c>
      <c r="AU27" s="25">
        <v>27.3</v>
      </c>
      <c r="AV27" s="25">
        <v>27.3</v>
      </c>
      <c r="AW27" s="25">
        <v>27.3</v>
      </c>
      <c r="AX27" s="25">
        <v>27.35</v>
      </c>
      <c r="AY27" s="25">
        <v>27.45</v>
      </c>
      <c r="AZ27" s="25">
        <v>27.45</v>
      </c>
      <c r="BA27" s="25">
        <v>27.45</v>
      </c>
      <c r="BB27" s="25">
        <v>27.45</v>
      </c>
      <c r="BC27" s="25">
        <v>27.7</v>
      </c>
      <c r="BD27" s="25">
        <v>27.7</v>
      </c>
      <c r="BE27" s="25">
        <v>27.95</v>
      </c>
      <c r="BF27" s="25">
        <v>27.95</v>
      </c>
      <c r="BG27" s="25">
        <v>27.95</v>
      </c>
      <c r="BH27" s="25">
        <v>27.95</v>
      </c>
      <c r="BI27" s="25">
        <v>27.95</v>
      </c>
      <c r="BJ27" s="25">
        <v>27.95</v>
      </c>
      <c r="BK27" s="25">
        <v>27.95</v>
      </c>
      <c r="BL27" s="25">
        <v>27.95</v>
      </c>
      <c r="BM27" s="25">
        <v>27.95</v>
      </c>
      <c r="BN27" s="25">
        <v>27.95</v>
      </c>
      <c r="BO27" s="25">
        <v>27.95</v>
      </c>
      <c r="BP27" s="25">
        <v>27.95</v>
      </c>
      <c r="BQ27" s="25">
        <v>27.95</v>
      </c>
      <c r="BR27" s="25">
        <v>27.95</v>
      </c>
      <c r="BS27" s="26">
        <f t="shared" si="11"/>
        <v>1</v>
      </c>
      <c r="BT27" s="26">
        <f t="shared" si="12"/>
        <v>1</v>
      </c>
      <c r="BU27" s="27">
        <f t="shared" si="13"/>
        <v>1.0238095238095237</v>
      </c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6"/>
      <c r="DE27" s="26"/>
      <c r="DF27" s="27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9"/>
      <c r="EK27" s="28"/>
      <c r="EL27" s="28"/>
      <c r="EM27" s="28"/>
      <c r="EN27" s="28"/>
      <c r="EO27" s="30"/>
      <c r="EP27" s="31"/>
      <c r="EQ27" s="32"/>
    </row>
    <row r="28" spans="1:147" s="23" customFormat="1" ht="18.75">
      <c r="A28" s="34" t="s">
        <v>31</v>
      </c>
      <c r="B28" s="20">
        <f t="shared" ref="B28:K28" si="53">AVERAGE(B29:B33)</f>
        <v>29.35</v>
      </c>
      <c r="C28" s="20">
        <f t="shared" si="53"/>
        <v>29.35</v>
      </c>
      <c r="D28" s="20">
        <f t="shared" si="53"/>
        <v>29.35</v>
      </c>
      <c r="E28" s="20">
        <f t="shared" si="53"/>
        <v>29.35</v>
      </c>
      <c r="F28" s="20">
        <f t="shared" si="53"/>
        <v>29.35</v>
      </c>
      <c r="G28" s="20">
        <f t="shared" si="53"/>
        <v>29.35</v>
      </c>
      <c r="H28" s="20">
        <f t="shared" si="53"/>
        <v>29.35</v>
      </c>
      <c r="I28" s="20">
        <f t="shared" si="53"/>
        <v>29.35</v>
      </c>
      <c r="J28" s="20">
        <f t="shared" si="53"/>
        <v>29.35</v>
      </c>
      <c r="K28" s="20">
        <f t="shared" si="53"/>
        <v>29.35</v>
      </c>
      <c r="L28" s="20">
        <f>AVERAGE(L29:L33)</f>
        <v>29.35</v>
      </c>
      <c r="M28" s="20">
        <f>AVERAGE(M29:M33)</f>
        <v>29.35</v>
      </c>
      <c r="N28" s="20">
        <f>AVERAGE(N29:N33)</f>
        <v>29.35</v>
      </c>
      <c r="O28" s="20">
        <f>AVERAGE(O29:O33)</f>
        <v>29.35</v>
      </c>
      <c r="P28" s="20">
        <f>AVERAGE(P29:P33)</f>
        <v>29.35</v>
      </c>
      <c r="Q28" s="20">
        <f t="shared" ref="Q28:AH28" si="54">AVERAGE(Q29:Q33)</f>
        <v>29.35</v>
      </c>
      <c r="R28" s="20">
        <f t="shared" si="54"/>
        <v>29.35</v>
      </c>
      <c r="S28" s="20">
        <f t="shared" si="54"/>
        <v>29.35</v>
      </c>
      <c r="T28" s="20">
        <f t="shared" si="54"/>
        <v>29.35</v>
      </c>
      <c r="U28" s="20">
        <f t="shared" si="54"/>
        <v>29.35</v>
      </c>
      <c r="V28" s="20">
        <f t="shared" si="54"/>
        <v>29.35</v>
      </c>
      <c r="W28" s="20">
        <f t="shared" si="54"/>
        <v>29.35</v>
      </c>
      <c r="X28" s="20">
        <f t="shared" si="54"/>
        <v>29.35</v>
      </c>
      <c r="Y28" s="20">
        <f t="shared" si="54"/>
        <v>29.35</v>
      </c>
      <c r="Z28" s="20">
        <f t="shared" si="54"/>
        <v>29.35</v>
      </c>
      <c r="AA28" s="20">
        <f t="shared" si="54"/>
        <v>29.35</v>
      </c>
      <c r="AB28" s="20">
        <f t="shared" si="54"/>
        <v>29.3</v>
      </c>
      <c r="AC28" s="20">
        <f t="shared" si="54"/>
        <v>29.3</v>
      </c>
      <c r="AD28" s="20">
        <f>AVERAGE(AD29:AD33)</f>
        <v>29.3</v>
      </c>
      <c r="AE28" s="20">
        <f>AVERAGE(AE29:AE33)</f>
        <v>29.3</v>
      </c>
      <c r="AF28" s="20">
        <f>AVERAGE(AF29:AF33)</f>
        <v>29.3</v>
      </c>
      <c r="AG28" s="20">
        <f t="shared" ref="AG28" si="55">AVERAGE(AG29:AG33)</f>
        <v>29.466666666666669</v>
      </c>
      <c r="AH28" s="20">
        <f t="shared" si="54"/>
        <v>29.466666666666669</v>
      </c>
      <c r="AI28" s="21">
        <f t="shared" si="8"/>
        <v>1</v>
      </c>
      <c r="AJ28" s="21">
        <f t="shared" si="9"/>
        <v>1.005688282138794</v>
      </c>
      <c r="AK28" s="22">
        <f t="shared" si="10"/>
        <v>1.0039750141964794</v>
      </c>
      <c r="AL28" s="20">
        <f t="shared" ref="AL28:AT28" si="56">AVERAGE(AL30:AL33)</f>
        <v>27.4</v>
      </c>
      <c r="AM28" s="20">
        <f t="shared" si="56"/>
        <v>27.4</v>
      </c>
      <c r="AN28" s="20">
        <f t="shared" si="56"/>
        <v>27.4</v>
      </c>
      <c r="AO28" s="20">
        <f t="shared" si="56"/>
        <v>27.4</v>
      </c>
      <c r="AP28" s="20">
        <f t="shared" si="56"/>
        <v>27.4</v>
      </c>
      <c r="AQ28" s="20">
        <f t="shared" si="56"/>
        <v>27.4</v>
      </c>
      <c r="AR28" s="20">
        <f t="shared" si="56"/>
        <v>27.4</v>
      </c>
      <c r="AS28" s="20">
        <f t="shared" si="56"/>
        <v>27.4</v>
      </c>
      <c r="AT28" s="20">
        <f t="shared" si="56"/>
        <v>27.4</v>
      </c>
      <c r="AU28" s="20">
        <f>AVERAGE(AU30:AU33)</f>
        <v>27.4</v>
      </c>
      <c r="AV28" s="20">
        <f>AVERAGE(AV30:AV33)</f>
        <v>27.4</v>
      </c>
      <c r="AW28" s="20">
        <f>AVERAGE(AW30:AW33)</f>
        <v>27.4</v>
      </c>
      <c r="AX28" s="20">
        <f>AVERAGE(AX30:AX33)</f>
        <v>27.4</v>
      </c>
      <c r="AY28" s="20">
        <f>AVERAGE(AY30:AY33)</f>
        <v>27.4</v>
      </c>
      <c r="AZ28" s="20">
        <f t="shared" ref="AZ28:BR28" si="57">AVERAGE(AZ30:AZ33)</f>
        <v>27.4</v>
      </c>
      <c r="BA28" s="20">
        <f t="shared" si="57"/>
        <v>27.4</v>
      </c>
      <c r="BB28" s="20">
        <f t="shared" si="57"/>
        <v>27.4</v>
      </c>
      <c r="BC28" s="20">
        <f t="shared" si="57"/>
        <v>27.4</v>
      </c>
      <c r="BD28" s="20">
        <f t="shared" si="57"/>
        <v>27.4</v>
      </c>
      <c r="BE28" s="20">
        <f t="shared" si="57"/>
        <v>27.4</v>
      </c>
      <c r="BF28" s="20">
        <f t="shared" si="57"/>
        <v>27.4</v>
      </c>
      <c r="BG28" s="20">
        <f t="shared" si="57"/>
        <v>27.4</v>
      </c>
      <c r="BH28" s="20">
        <f t="shared" si="57"/>
        <v>27.4</v>
      </c>
      <c r="BI28" s="20">
        <f t="shared" si="57"/>
        <v>27.4</v>
      </c>
      <c r="BJ28" s="20">
        <f t="shared" si="57"/>
        <v>27.4</v>
      </c>
      <c r="BK28" s="20">
        <f t="shared" si="57"/>
        <v>27.4</v>
      </c>
      <c r="BL28" s="20">
        <f t="shared" si="57"/>
        <v>27.399999999999995</v>
      </c>
      <c r="BM28" s="20">
        <f>AVERAGE(BM30:BM33)</f>
        <v>27.399999999999995</v>
      </c>
      <c r="BN28" s="20">
        <f>AVERAGE(BN30:BN33)</f>
        <v>27.399999999999995</v>
      </c>
      <c r="BO28" s="20">
        <f>AVERAGE(BO30:BO33)</f>
        <v>27.399999999999995</v>
      </c>
      <c r="BP28" s="20">
        <f>AVERAGE(BP30:BP33)</f>
        <v>27.399999999999995</v>
      </c>
      <c r="BQ28" s="20">
        <f t="shared" ref="BQ28" si="58">AVERAGE(BQ30:BQ33)</f>
        <v>27.399999999999995</v>
      </c>
      <c r="BR28" s="20">
        <f t="shared" si="57"/>
        <v>27.399999999999995</v>
      </c>
      <c r="BS28" s="21">
        <f t="shared" si="11"/>
        <v>1</v>
      </c>
      <c r="BT28" s="21">
        <f t="shared" si="12"/>
        <v>1</v>
      </c>
      <c r="BU28" s="22">
        <f t="shared" si="13"/>
        <v>0.99999999999999989</v>
      </c>
      <c r="BV28" s="20">
        <f t="shared" ref="BV28:CF28" si="59">AVERAGE(BV29:BV33)</f>
        <v>23.95</v>
      </c>
      <c r="BW28" s="20">
        <f t="shared" si="59"/>
        <v>24.324999999999999</v>
      </c>
      <c r="BX28" s="20">
        <f t="shared" si="59"/>
        <v>24.324999999999999</v>
      </c>
      <c r="BY28" s="20">
        <f t="shared" si="59"/>
        <v>24.324999999999999</v>
      </c>
      <c r="BZ28" s="20">
        <f t="shared" si="59"/>
        <v>24.324999999999999</v>
      </c>
      <c r="CA28" s="20">
        <f t="shared" si="59"/>
        <v>24.324999999999999</v>
      </c>
      <c r="CB28" s="20">
        <f t="shared" si="59"/>
        <v>24.324999999999999</v>
      </c>
      <c r="CC28" s="20">
        <f t="shared" si="59"/>
        <v>24.324999999999999</v>
      </c>
      <c r="CD28" s="20">
        <f t="shared" si="59"/>
        <v>24.324999999999999</v>
      </c>
      <c r="CE28" s="20">
        <f t="shared" si="59"/>
        <v>24.324999999999999</v>
      </c>
      <c r="CF28" s="20">
        <f t="shared" si="59"/>
        <v>24.324999999999999</v>
      </c>
      <c r="CG28" s="20">
        <f>AVERAGE(CG29:CG33)</f>
        <v>24.324999999999999</v>
      </c>
      <c r="CH28" s="20">
        <f>AVERAGE(CH29:CH33)</f>
        <v>24.324999999999999</v>
      </c>
      <c r="CI28" s="20">
        <f>AVERAGE(CI29:CI33)</f>
        <v>24.324999999999999</v>
      </c>
      <c r="CJ28" s="20">
        <f>AVERAGE(CJ29:CJ33)</f>
        <v>24.324999999999999</v>
      </c>
      <c r="CK28" s="20">
        <f>AVERAGE(CK29:CK33)</f>
        <v>24.324999999999999</v>
      </c>
      <c r="CL28" s="20">
        <f t="shared" ref="CL28:DC28" si="60">AVERAGE(CL29:CL33)</f>
        <v>24.324999999999999</v>
      </c>
      <c r="CM28" s="20">
        <f t="shared" si="60"/>
        <v>24.324999999999999</v>
      </c>
      <c r="CN28" s="20">
        <f t="shared" si="60"/>
        <v>24.324999999999999</v>
      </c>
      <c r="CO28" s="20">
        <f t="shared" si="60"/>
        <v>24.324999999999999</v>
      </c>
      <c r="CP28" s="20">
        <f t="shared" si="60"/>
        <v>24.324999999999999</v>
      </c>
      <c r="CQ28" s="20">
        <f t="shared" si="60"/>
        <v>24.324999999999999</v>
      </c>
      <c r="CR28" s="20">
        <f t="shared" si="60"/>
        <v>24.324999999999999</v>
      </c>
      <c r="CS28" s="20">
        <f t="shared" si="60"/>
        <v>24.324999999999999</v>
      </c>
      <c r="CT28" s="20">
        <f t="shared" si="60"/>
        <v>24.324999999999999</v>
      </c>
      <c r="CU28" s="20">
        <f t="shared" si="60"/>
        <v>24.324999999999999</v>
      </c>
      <c r="CV28" s="20">
        <f t="shared" si="60"/>
        <v>24.324999999999999</v>
      </c>
      <c r="CW28" s="20">
        <f t="shared" si="60"/>
        <v>24.283333333333331</v>
      </c>
      <c r="CX28" s="20">
        <f t="shared" si="60"/>
        <v>24.2</v>
      </c>
      <c r="CY28" s="20">
        <f>AVERAGE(CY29:CY33)</f>
        <v>24.2</v>
      </c>
      <c r="CZ28" s="20">
        <f>AVERAGE(CZ29:CZ33)</f>
        <v>24.2</v>
      </c>
      <c r="DA28" s="20">
        <f>AVERAGE(DA29:DA33)</f>
        <v>24.2</v>
      </c>
      <c r="DB28" s="20">
        <f t="shared" ref="DB28" si="61">AVERAGE(DB29:DB33)</f>
        <v>24.375</v>
      </c>
      <c r="DC28" s="20">
        <f t="shared" si="60"/>
        <v>24.375</v>
      </c>
      <c r="DD28" s="21">
        <f t="shared" si="38"/>
        <v>1</v>
      </c>
      <c r="DE28" s="21">
        <f t="shared" si="39"/>
        <v>1.0072314049586777</v>
      </c>
      <c r="DF28" s="22">
        <f t="shared" si="40"/>
        <v>1.0020554984583763</v>
      </c>
      <c r="DG28" s="20">
        <f t="shared" ref="DG28:DQ28" si="62">AVERAGE(DG29:DG33)</f>
        <v>28.3</v>
      </c>
      <c r="DH28" s="20">
        <f t="shared" si="62"/>
        <v>28.633333333333336</v>
      </c>
      <c r="DI28" s="20">
        <f t="shared" si="62"/>
        <v>29.233333333333331</v>
      </c>
      <c r="DJ28" s="20">
        <f t="shared" si="62"/>
        <v>29.233333333333331</v>
      </c>
      <c r="DK28" s="20">
        <f t="shared" si="62"/>
        <v>29.233333333333331</v>
      </c>
      <c r="DL28" s="20">
        <f t="shared" si="62"/>
        <v>29.233333333333331</v>
      </c>
      <c r="DM28" s="20">
        <f t="shared" si="62"/>
        <v>29.233333333333331</v>
      </c>
      <c r="DN28" s="20">
        <f t="shared" si="62"/>
        <v>29.233333333333331</v>
      </c>
      <c r="DO28" s="20">
        <f t="shared" si="62"/>
        <v>29.233333333333331</v>
      </c>
      <c r="DP28" s="20">
        <f t="shared" si="62"/>
        <v>29.233333333333331</v>
      </c>
      <c r="DQ28" s="20">
        <f t="shared" si="62"/>
        <v>29.233333333333331</v>
      </c>
      <c r="DR28" s="20">
        <f>AVERAGE(DR29:DR33)</f>
        <v>29.233333333333331</v>
      </c>
      <c r="DS28" s="20">
        <f>AVERAGE(DS29:DS33)</f>
        <v>29.233333333333331</v>
      </c>
      <c r="DT28" s="20">
        <f>AVERAGE(DT29:DT33)</f>
        <v>29.166666666666668</v>
      </c>
      <c r="DU28" s="20">
        <f>AVERAGE(DU29:DU33)</f>
        <v>29.166666666666668</v>
      </c>
      <c r="DV28" s="20">
        <f>AVERAGE(DV29:DV33)</f>
        <v>29.166666666666668</v>
      </c>
      <c r="DW28" s="20">
        <f t="shared" ref="DW28:EN28" si="63">AVERAGE(DW29:DW33)</f>
        <v>29.166666666666668</v>
      </c>
      <c r="DX28" s="20">
        <f t="shared" si="63"/>
        <v>29.166666666666668</v>
      </c>
      <c r="DY28" s="20">
        <f t="shared" si="63"/>
        <v>29.166666666666668</v>
      </c>
      <c r="DZ28" s="20">
        <f t="shared" si="63"/>
        <v>29.166666666666668</v>
      </c>
      <c r="EA28" s="20">
        <f t="shared" si="63"/>
        <v>29.166666666666668</v>
      </c>
      <c r="EB28" s="20">
        <f t="shared" si="63"/>
        <v>29.166666666666668</v>
      </c>
      <c r="EC28" s="20">
        <f t="shared" si="63"/>
        <v>29.166666666666668</v>
      </c>
      <c r="ED28" s="20">
        <f t="shared" si="63"/>
        <v>29.166666666666668</v>
      </c>
      <c r="EE28" s="20">
        <f t="shared" si="63"/>
        <v>29.166666666666668</v>
      </c>
      <c r="EF28" s="20">
        <f t="shared" si="63"/>
        <v>29.166666666666668</v>
      </c>
      <c r="EG28" s="20">
        <f t="shared" si="63"/>
        <v>29.166666666666668</v>
      </c>
      <c r="EH28" s="20">
        <f t="shared" si="63"/>
        <v>29.15</v>
      </c>
      <c r="EI28" s="20">
        <f t="shared" si="63"/>
        <v>29.15</v>
      </c>
      <c r="EJ28" s="20">
        <f>AVERAGE(EJ29:EJ33)</f>
        <v>29.15</v>
      </c>
      <c r="EK28" s="20">
        <f>AVERAGE(EK29:EK33)</f>
        <v>29.15</v>
      </c>
      <c r="EL28" s="20">
        <f>AVERAGE(EL29:EL33)</f>
        <v>29.15</v>
      </c>
      <c r="EM28" s="20">
        <f t="shared" ref="EM28" si="64">AVERAGE(EM29:EM33)</f>
        <v>29.299999999999997</v>
      </c>
      <c r="EN28" s="20">
        <f t="shared" si="63"/>
        <v>29.299999999999997</v>
      </c>
      <c r="EO28" s="35">
        <f t="shared" si="14"/>
        <v>1</v>
      </c>
      <c r="EP28" s="35">
        <f t="shared" si="15"/>
        <v>1.0051457975986278</v>
      </c>
      <c r="EQ28" s="22">
        <f t="shared" si="16"/>
        <v>1.0022805017103762</v>
      </c>
    </row>
    <row r="29" spans="1:147" s="33" customFormat="1" ht="18.75" outlineLevel="1">
      <c r="A29" s="24" t="s">
        <v>25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38"/>
      <c r="AJ29" s="38"/>
      <c r="AK29" s="39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38"/>
      <c r="BT29" s="38"/>
      <c r="BU29" s="39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6"/>
      <c r="DE29" s="26"/>
      <c r="DF29" s="27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9"/>
      <c r="EK29" s="28"/>
      <c r="EL29" s="28"/>
      <c r="EM29" s="28"/>
      <c r="EN29" s="28"/>
      <c r="EO29" s="30"/>
      <c r="EP29" s="31"/>
      <c r="EQ29" s="32"/>
    </row>
    <row r="30" spans="1:147" s="33" customFormat="1" ht="18.75" outlineLevel="1">
      <c r="A30" s="24" t="s">
        <v>32</v>
      </c>
      <c r="B30" s="25">
        <v>29.5</v>
      </c>
      <c r="C30" s="25">
        <v>29.5</v>
      </c>
      <c r="D30" s="25">
        <v>29.5</v>
      </c>
      <c r="E30" s="25">
        <v>29.5</v>
      </c>
      <c r="F30" s="25">
        <v>29.5</v>
      </c>
      <c r="G30" s="25">
        <v>29.5</v>
      </c>
      <c r="H30" s="25">
        <v>29.5</v>
      </c>
      <c r="I30" s="25">
        <v>29.5</v>
      </c>
      <c r="J30" s="25">
        <v>29.5</v>
      </c>
      <c r="K30" s="25">
        <v>29.5</v>
      </c>
      <c r="L30" s="25">
        <v>29.5</v>
      </c>
      <c r="M30" s="25">
        <v>29.5</v>
      </c>
      <c r="N30" s="25">
        <v>29.5</v>
      </c>
      <c r="O30" s="25">
        <v>29.5</v>
      </c>
      <c r="P30" s="25">
        <v>29.5</v>
      </c>
      <c r="Q30" s="25">
        <v>29.5</v>
      </c>
      <c r="R30" s="25">
        <v>29.5</v>
      </c>
      <c r="S30" s="25">
        <v>29.5</v>
      </c>
      <c r="T30" s="25">
        <v>29.5</v>
      </c>
      <c r="U30" s="25">
        <v>29.5</v>
      </c>
      <c r="V30" s="25">
        <v>29.5</v>
      </c>
      <c r="W30" s="25">
        <v>29.5</v>
      </c>
      <c r="X30" s="25">
        <v>29.5</v>
      </c>
      <c r="Y30" s="25">
        <v>29.5</v>
      </c>
      <c r="Z30" s="25">
        <v>29.5</v>
      </c>
      <c r="AA30" s="25">
        <v>29.5</v>
      </c>
      <c r="AB30" s="25">
        <v>29.5</v>
      </c>
      <c r="AC30" s="25">
        <v>29.5</v>
      </c>
      <c r="AD30" s="25">
        <v>29.5</v>
      </c>
      <c r="AE30" s="25">
        <v>29.5</v>
      </c>
      <c r="AF30" s="25">
        <v>29.5</v>
      </c>
      <c r="AG30" s="25">
        <v>29.5</v>
      </c>
      <c r="AH30" s="25">
        <v>29.5</v>
      </c>
      <c r="AI30" s="26">
        <f t="shared" si="8"/>
        <v>1</v>
      </c>
      <c r="AJ30" s="26">
        <f t="shared" si="9"/>
        <v>1</v>
      </c>
      <c r="AK30" s="27">
        <f t="shared" si="10"/>
        <v>1</v>
      </c>
      <c r="AL30" s="25">
        <v>27.4</v>
      </c>
      <c r="AM30" s="25">
        <v>27.4</v>
      </c>
      <c r="AN30" s="25">
        <v>27.4</v>
      </c>
      <c r="AO30" s="25">
        <v>27.4</v>
      </c>
      <c r="AP30" s="25">
        <v>27.4</v>
      </c>
      <c r="AQ30" s="25">
        <v>27.4</v>
      </c>
      <c r="AR30" s="25">
        <v>27.4</v>
      </c>
      <c r="AS30" s="25">
        <v>27.4</v>
      </c>
      <c r="AT30" s="25">
        <v>27.4</v>
      </c>
      <c r="AU30" s="25">
        <v>27.4</v>
      </c>
      <c r="AV30" s="25">
        <v>27.4</v>
      </c>
      <c r="AW30" s="25">
        <v>27.4</v>
      </c>
      <c r="AX30" s="25">
        <v>27.4</v>
      </c>
      <c r="AY30" s="25">
        <v>27.4</v>
      </c>
      <c r="AZ30" s="25">
        <v>27.4</v>
      </c>
      <c r="BA30" s="25">
        <v>27.4</v>
      </c>
      <c r="BB30" s="25">
        <v>27.4</v>
      </c>
      <c r="BC30" s="25">
        <v>27.4</v>
      </c>
      <c r="BD30" s="25">
        <v>27.4</v>
      </c>
      <c r="BE30" s="25">
        <v>27.4</v>
      </c>
      <c r="BF30" s="25">
        <v>27.4</v>
      </c>
      <c r="BG30" s="25">
        <v>27.4</v>
      </c>
      <c r="BH30" s="25">
        <v>27.4</v>
      </c>
      <c r="BI30" s="25">
        <v>27.4</v>
      </c>
      <c r="BJ30" s="25">
        <v>27.4</v>
      </c>
      <c r="BK30" s="25">
        <v>27.4</v>
      </c>
      <c r="BL30" s="25">
        <v>27.4</v>
      </c>
      <c r="BM30" s="25">
        <v>27.4</v>
      </c>
      <c r="BN30" s="25">
        <v>27.4</v>
      </c>
      <c r="BO30" s="25">
        <v>27.4</v>
      </c>
      <c r="BP30" s="25">
        <v>27.4</v>
      </c>
      <c r="BQ30" s="25">
        <v>27.4</v>
      </c>
      <c r="BR30" s="25">
        <v>27.4</v>
      </c>
      <c r="BS30" s="26">
        <f t="shared" si="11"/>
        <v>1</v>
      </c>
      <c r="BT30" s="26">
        <f t="shared" si="12"/>
        <v>1</v>
      </c>
      <c r="BU30" s="27">
        <f t="shared" si="13"/>
        <v>1</v>
      </c>
      <c r="BV30" s="25">
        <v>23.95</v>
      </c>
      <c r="BW30" s="25">
        <v>24.45</v>
      </c>
      <c r="BX30" s="25">
        <v>24.45</v>
      </c>
      <c r="BY30" s="25">
        <v>24.45</v>
      </c>
      <c r="BZ30" s="25">
        <v>24.45</v>
      </c>
      <c r="CA30" s="25">
        <v>24.45</v>
      </c>
      <c r="CB30" s="25">
        <v>24.45</v>
      </c>
      <c r="CC30" s="25">
        <v>24.45</v>
      </c>
      <c r="CD30" s="25">
        <v>24.45</v>
      </c>
      <c r="CE30" s="25">
        <v>24.45</v>
      </c>
      <c r="CF30" s="25">
        <v>24.45</v>
      </c>
      <c r="CG30" s="25">
        <v>24.45</v>
      </c>
      <c r="CH30" s="25">
        <v>24.45</v>
      </c>
      <c r="CI30" s="25">
        <v>24.45</v>
      </c>
      <c r="CJ30" s="25">
        <v>24.45</v>
      </c>
      <c r="CK30" s="25">
        <v>24.45</v>
      </c>
      <c r="CL30" s="25">
        <v>24.45</v>
      </c>
      <c r="CM30" s="25">
        <v>24.45</v>
      </c>
      <c r="CN30" s="25">
        <v>24.45</v>
      </c>
      <c r="CO30" s="25">
        <v>24.45</v>
      </c>
      <c r="CP30" s="25">
        <v>24.45</v>
      </c>
      <c r="CQ30" s="25">
        <v>24.45</v>
      </c>
      <c r="CR30" s="25">
        <v>24.45</v>
      </c>
      <c r="CS30" s="25">
        <v>24.45</v>
      </c>
      <c r="CT30" s="25">
        <v>24.45</v>
      </c>
      <c r="CU30" s="25">
        <v>24.45</v>
      </c>
      <c r="CV30" s="25">
        <v>24.45</v>
      </c>
      <c r="CW30" s="25">
        <v>24.45</v>
      </c>
      <c r="CX30" s="25"/>
      <c r="CY30" s="25"/>
      <c r="CZ30" s="25"/>
      <c r="DA30" s="25"/>
      <c r="DB30" s="25"/>
      <c r="DC30" s="25"/>
      <c r="DD30" s="26"/>
      <c r="DE30" s="26"/>
      <c r="DF30" s="27"/>
      <c r="DG30" s="28">
        <v>28</v>
      </c>
      <c r="DH30" s="28">
        <v>28.5</v>
      </c>
      <c r="DI30" s="28">
        <v>29.4</v>
      </c>
      <c r="DJ30" s="28">
        <v>29.4</v>
      </c>
      <c r="DK30" s="28">
        <v>29.4</v>
      </c>
      <c r="DL30" s="28">
        <v>29.4</v>
      </c>
      <c r="DM30" s="28">
        <v>29.4</v>
      </c>
      <c r="DN30" s="28">
        <v>29.4</v>
      </c>
      <c r="DO30" s="28">
        <v>29.4</v>
      </c>
      <c r="DP30" s="28">
        <v>29.4</v>
      </c>
      <c r="DQ30" s="28">
        <v>29.4</v>
      </c>
      <c r="DR30" s="28">
        <v>29.4</v>
      </c>
      <c r="DS30" s="28">
        <v>29.4</v>
      </c>
      <c r="DT30" s="28">
        <v>29.4</v>
      </c>
      <c r="DU30" s="28">
        <v>29.4</v>
      </c>
      <c r="DV30" s="28">
        <v>29.4</v>
      </c>
      <c r="DW30" s="28">
        <v>29.4</v>
      </c>
      <c r="DX30" s="28">
        <v>29.4</v>
      </c>
      <c r="DY30" s="28">
        <v>29.4</v>
      </c>
      <c r="DZ30" s="28">
        <v>29.4</v>
      </c>
      <c r="EA30" s="28">
        <v>29.4</v>
      </c>
      <c r="EB30" s="28">
        <v>29.4</v>
      </c>
      <c r="EC30" s="28">
        <v>29.4</v>
      </c>
      <c r="ED30" s="28">
        <v>29.4</v>
      </c>
      <c r="EE30" s="28">
        <v>29.4</v>
      </c>
      <c r="EF30" s="28">
        <v>29.4</v>
      </c>
      <c r="EG30" s="28">
        <v>29.4</v>
      </c>
      <c r="EH30" s="28">
        <v>29.4</v>
      </c>
      <c r="EI30" s="28">
        <v>29.4</v>
      </c>
      <c r="EJ30" s="29">
        <v>29.4</v>
      </c>
      <c r="EK30" s="28">
        <v>29.4</v>
      </c>
      <c r="EL30" s="28">
        <v>29.4</v>
      </c>
      <c r="EM30" s="28">
        <v>29.4</v>
      </c>
      <c r="EN30" s="28">
        <v>29.4</v>
      </c>
      <c r="EO30" s="30">
        <f t="shared" si="14"/>
        <v>1</v>
      </c>
      <c r="EP30" s="31">
        <f t="shared" si="15"/>
        <v>1</v>
      </c>
      <c r="EQ30" s="32">
        <f t="shared" si="16"/>
        <v>1</v>
      </c>
    </row>
    <row r="31" spans="1:147" s="33" customFormat="1" ht="18.75" outlineLevel="1">
      <c r="A31" s="24" t="s">
        <v>33</v>
      </c>
      <c r="B31" s="25">
        <v>29.5</v>
      </c>
      <c r="C31" s="25">
        <v>29.5</v>
      </c>
      <c r="D31" s="25">
        <v>29.5</v>
      </c>
      <c r="E31" s="25">
        <v>29.5</v>
      </c>
      <c r="F31" s="25">
        <v>29.5</v>
      </c>
      <c r="G31" s="25">
        <v>29.5</v>
      </c>
      <c r="H31" s="25">
        <v>29.5</v>
      </c>
      <c r="I31" s="25">
        <v>29.5</v>
      </c>
      <c r="J31" s="25">
        <v>29.5</v>
      </c>
      <c r="K31" s="25">
        <v>29.5</v>
      </c>
      <c r="L31" s="25">
        <v>29.5</v>
      </c>
      <c r="M31" s="25">
        <v>29.5</v>
      </c>
      <c r="N31" s="25">
        <v>29.5</v>
      </c>
      <c r="O31" s="25">
        <v>29.5</v>
      </c>
      <c r="P31" s="25">
        <v>29.5</v>
      </c>
      <c r="Q31" s="25">
        <v>29.5</v>
      </c>
      <c r="R31" s="25">
        <v>29.5</v>
      </c>
      <c r="S31" s="25">
        <v>29.5</v>
      </c>
      <c r="T31" s="25">
        <v>29.5</v>
      </c>
      <c r="U31" s="25">
        <v>29.5</v>
      </c>
      <c r="V31" s="25">
        <v>29.5</v>
      </c>
      <c r="W31" s="25">
        <v>29.5</v>
      </c>
      <c r="X31" s="25">
        <v>29.5</v>
      </c>
      <c r="Y31" s="25">
        <v>29.5</v>
      </c>
      <c r="Z31" s="25">
        <v>29.5</v>
      </c>
      <c r="AA31" s="25">
        <v>29.5</v>
      </c>
      <c r="AB31" s="25"/>
      <c r="AC31" s="25"/>
      <c r="AD31" s="25"/>
      <c r="AE31" s="25"/>
      <c r="AF31" s="25"/>
      <c r="AG31" s="25"/>
      <c r="AH31" s="25"/>
      <c r="AI31" s="26"/>
      <c r="AJ31" s="26"/>
      <c r="AK31" s="27"/>
      <c r="AL31" s="25">
        <v>27.4</v>
      </c>
      <c r="AM31" s="25">
        <v>27.4</v>
      </c>
      <c r="AN31" s="25">
        <v>27.4</v>
      </c>
      <c r="AO31" s="25">
        <v>27.4</v>
      </c>
      <c r="AP31" s="25">
        <v>27.4</v>
      </c>
      <c r="AQ31" s="25">
        <v>27.4</v>
      </c>
      <c r="AR31" s="25">
        <v>27.4</v>
      </c>
      <c r="AS31" s="25">
        <v>27.4</v>
      </c>
      <c r="AT31" s="25">
        <v>27.4</v>
      </c>
      <c r="AU31" s="25">
        <v>27.4</v>
      </c>
      <c r="AV31" s="25">
        <v>27.4</v>
      </c>
      <c r="AW31" s="25">
        <v>27.4</v>
      </c>
      <c r="AX31" s="25">
        <v>27.4</v>
      </c>
      <c r="AY31" s="25">
        <v>27.4</v>
      </c>
      <c r="AZ31" s="25">
        <v>27.4</v>
      </c>
      <c r="BA31" s="25">
        <v>27.4</v>
      </c>
      <c r="BB31" s="25">
        <v>27.4</v>
      </c>
      <c r="BC31" s="25">
        <v>27.4</v>
      </c>
      <c r="BD31" s="25">
        <v>27.4</v>
      </c>
      <c r="BE31" s="25">
        <v>27.4</v>
      </c>
      <c r="BF31" s="25">
        <v>27.4</v>
      </c>
      <c r="BG31" s="25">
        <v>27.4</v>
      </c>
      <c r="BH31" s="25">
        <v>27.4</v>
      </c>
      <c r="BI31" s="25">
        <v>27.4</v>
      </c>
      <c r="BJ31" s="25">
        <v>27.4</v>
      </c>
      <c r="BK31" s="25">
        <v>27.4</v>
      </c>
      <c r="BL31" s="25"/>
      <c r="BM31" s="25"/>
      <c r="BN31" s="25"/>
      <c r="BO31" s="25"/>
      <c r="BP31" s="25"/>
      <c r="BQ31" s="25"/>
      <c r="BR31" s="25"/>
      <c r="BS31" s="26"/>
      <c r="BT31" s="26"/>
      <c r="BU31" s="27"/>
      <c r="BV31" s="25">
        <v>23.95</v>
      </c>
      <c r="BW31" s="25">
        <v>24.45</v>
      </c>
      <c r="BX31" s="25">
        <v>24.45</v>
      </c>
      <c r="BY31" s="25">
        <v>24.45</v>
      </c>
      <c r="BZ31" s="25">
        <v>24.45</v>
      </c>
      <c r="CA31" s="25">
        <v>24.45</v>
      </c>
      <c r="CB31" s="25">
        <v>24.45</v>
      </c>
      <c r="CC31" s="25">
        <v>24.45</v>
      </c>
      <c r="CD31" s="25">
        <v>24.45</v>
      </c>
      <c r="CE31" s="25">
        <v>24.45</v>
      </c>
      <c r="CF31" s="25">
        <v>24.45</v>
      </c>
      <c r="CG31" s="25">
        <v>24.45</v>
      </c>
      <c r="CH31" s="25">
        <v>24.45</v>
      </c>
      <c r="CI31" s="25">
        <v>24.45</v>
      </c>
      <c r="CJ31" s="25">
        <v>24.45</v>
      </c>
      <c r="CK31" s="25">
        <v>24.45</v>
      </c>
      <c r="CL31" s="25">
        <v>24.45</v>
      </c>
      <c r="CM31" s="25">
        <v>24.45</v>
      </c>
      <c r="CN31" s="25">
        <v>24.45</v>
      </c>
      <c r="CO31" s="25">
        <v>24.45</v>
      </c>
      <c r="CP31" s="25">
        <v>24.45</v>
      </c>
      <c r="CQ31" s="25">
        <v>24.45</v>
      </c>
      <c r="CR31" s="25">
        <v>24.45</v>
      </c>
      <c r="CS31" s="25">
        <v>24.45</v>
      </c>
      <c r="CT31" s="25">
        <v>24.45</v>
      </c>
      <c r="CU31" s="25">
        <v>24.45</v>
      </c>
      <c r="CV31" s="25">
        <v>24.45</v>
      </c>
      <c r="CW31" s="25"/>
      <c r="CX31" s="25"/>
      <c r="CY31" s="25"/>
      <c r="CZ31" s="25"/>
      <c r="DA31" s="25"/>
      <c r="DB31" s="25"/>
      <c r="DC31" s="25"/>
      <c r="DD31" s="26"/>
      <c r="DE31" s="26"/>
      <c r="DF31" s="27"/>
      <c r="DG31" s="28">
        <v>28</v>
      </c>
      <c r="DH31" s="28">
        <v>28.5</v>
      </c>
      <c r="DI31" s="28">
        <v>29.4</v>
      </c>
      <c r="DJ31" s="28">
        <v>29.4</v>
      </c>
      <c r="DK31" s="28">
        <v>29.4</v>
      </c>
      <c r="DL31" s="28">
        <v>29.4</v>
      </c>
      <c r="DM31" s="28">
        <v>29.4</v>
      </c>
      <c r="DN31" s="28">
        <v>29.4</v>
      </c>
      <c r="DO31" s="28">
        <v>29.4</v>
      </c>
      <c r="DP31" s="28">
        <v>29.4</v>
      </c>
      <c r="DQ31" s="28">
        <v>29.4</v>
      </c>
      <c r="DR31" s="28">
        <v>29.4</v>
      </c>
      <c r="DS31" s="28">
        <v>29.4</v>
      </c>
      <c r="DT31" s="28">
        <v>29.4</v>
      </c>
      <c r="DU31" s="28">
        <v>29.4</v>
      </c>
      <c r="DV31" s="28">
        <v>29.4</v>
      </c>
      <c r="DW31" s="28">
        <v>29.4</v>
      </c>
      <c r="DX31" s="28">
        <v>29.4</v>
      </c>
      <c r="DY31" s="28">
        <v>29.4</v>
      </c>
      <c r="DZ31" s="28">
        <v>29.4</v>
      </c>
      <c r="EA31" s="28">
        <v>29.4</v>
      </c>
      <c r="EB31" s="28">
        <v>29.4</v>
      </c>
      <c r="EC31" s="28">
        <v>29.4</v>
      </c>
      <c r="ED31" s="28">
        <v>29.4</v>
      </c>
      <c r="EE31" s="28">
        <v>29.4</v>
      </c>
      <c r="EF31" s="28">
        <v>29.4</v>
      </c>
      <c r="EG31" s="28">
        <v>29.4</v>
      </c>
      <c r="EH31" s="28"/>
      <c r="EI31" s="28"/>
      <c r="EJ31" s="29"/>
      <c r="EK31" s="28"/>
      <c r="EL31" s="28"/>
      <c r="EM31" s="28"/>
      <c r="EN31" s="28"/>
      <c r="EO31" s="30"/>
      <c r="EP31" s="31"/>
      <c r="EQ31" s="32"/>
    </row>
    <row r="32" spans="1:147" s="33" customFormat="1" ht="18.75" outlineLevel="1">
      <c r="A32" s="24" t="s">
        <v>34</v>
      </c>
      <c r="B32" s="25">
        <v>29.5</v>
      </c>
      <c r="C32" s="25">
        <v>29.5</v>
      </c>
      <c r="D32" s="25">
        <v>29.5</v>
      </c>
      <c r="E32" s="25">
        <v>29.5</v>
      </c>
      <c r="F32" s="25">
        <v>29.5</v>
      </c>
      <c r="G32" s="25">
        <v>29.5</v>
      </c>
      <c r="H32" s="25">
        <v>29.5</v>
      </c>
      <c r="I32" s="25">
        <v>29.5</v>
      </c>
      <c r="J32" s="25">
        <v>29.5</v>
      </c>
      <c r="K32" s="25">
        <v>29.5</v>
      </c>
      <c r="L32" s="25">
        <v>29.5</v>
      </c>
      <c r="M32" s="25">
        <v>29.5</v>
      </c>
      <c r="N32" s="25">
        <v>29.5</v>
      </c>
      <c r="O32" s="25">
        <v>29.5</v>
      </c>
      <c r="P32" s="25">
        <v>29.5</v>
      </c>
      <c r="Q32" s="25">
        <v>29.5</v>
      </c>
      <c r="R32" s="25">
        <v>29.5</v>
      </c>
      <c r="S32" s="25">
        <v>29.5</v>
      </c>
      <c r="T32" s="25">
        <v>29.5</v>
      </c>
      <c r="U32" s="25">
        <v>29.5</v>
      </c>
      <c r="V32" s="25">
        <v>29.5</v>
      </c>
      <c r="W32" s="25">
        <v>29.5</v>
      </c>
      <c r="X32" s="25">
        <v>29.5</v>
      </c>
      <c r="Y32" s="25">
        <v>29.5</v>
      </c>
      <c r="Z32" s="25">
        <v>29.5</v>
      </c>
      <c r="AA32" s="25">
        <v>29.5</v>
      </c>
      <c r="AB32" s="25">
        <v>29.5</v>
      </c>
      <c r="AC32" s="25">
        <v>29.5</v>
      </c>
      <c r="AD32" s="25">
        <v>29.5</v>
      </c>
      <c r="AE32" s="25">
        <v>29.5</v>
      </c>
      <c r="AF32" s="25">
        <v>29.5</v>
      </c>
      <c r="AG32" s="25">
        <v>29.5</v>
      </c>
      <c r="AH32" s="25">
        <v>29.5</v>
      </c>
      <c r="AI32" s="26">
        <f t="shared" si="8"/>
        <v>1</v>
      </c>
      <c r="AJ32" s="26">
        <f t="shared" si="9"/>
        <v>1</v>
      </c>
      <c r="AK32" s="27">
        <f t="shared" si="10"/>
        <v>1</v>
      </c>
      <c r="AL32" s="25">
        <v>27.4</v>
      </c>
      <c r="AM32" s="25">
        <v>27.4</v>
      </c>
      <c r="AN32" s="25">
        <v>27.4</v>
      </c>
      <c r="AO32" s="25">
        <v>27.4</v>
      </c>
      <c r="AP32" s="25">
        <v>27.4</v>
      </c>
      <c r="AQ32" s="25">
        <v>27.4</v>
      </c>
      <c r="AR32" s="25">
        <v>27.4</v>
      </c>
      <c r="AS32" s="25">
        <v>27.4</v>
      </c>
      <c r="AT32" s="25">
        <v>27.4</v>
      </c>
      <c r="AU32" s="25">
        <v>27.4</v>
      </c>
      <c r="AV32" s="25">
        <v>27.4</v>
      </c>
      <c r="AW32" s="25">
        <v>27.4</v>
      </c>
      <c r="AX32" s="25">
        <v>27.4</v>
      </c>
      <c r="AY32" s="25">
        <v>27.4</v>
      </c>
      <c r="AZ32" s="25">
        <v>27.4</v>
      </c>
      <c r="BA32" s="25">
        <v>27.4</v>
      </c>
      <c r="BB32" s="25">
        <v>27.4</v>
      </c>
      <c r="BC32" s="25">
        <v>27.4</v>
      </c>
      <c r="BD32" s="25">
        <v>27.4</v>
      </c>
      <c r="BE32" s="25">
        <v>27.4</v>
      </c>
      <c r="BF32" s="25">
        <v>27.4</v>
      </c>
      <c r="BG32" s="25">
        <v>27.4</v>
      </c>
      <c r="BH32" s="25">
        <v>27.4</v>
      </c>
      <c r="BI32" s="25">
        <v>27.4</v>
      </c>
      <c r="BJ32" s="25">
        <v>27.4</v>
      </c>
      <c r="BK32" s="25">
        <v>27.4</v>
      </c>
      <c r="BL32" s="25">
        <v>27.4</v>
      </c>
      <c r="BM32" s="25">
        <v>27.4</v>
      </c>
      <c r="BN32" s="25">
        <v>27.4</v>
      </c>
      <c r="BO32" s="25">
        <v>27.4</v>
      </c>
      <c r="BP32" s="25">
        <v>27.4</v>
      </c>
      <c r="BQ32" s="25">
        <v>27.4</v>
      </c>
      <c r="BR32" s="25">
        <v>27.4</v>
      </c>
      <c r="BS32" s="26">
        <f t="shared" si="11"/>
        <v>1</v>
      </c>
      <c r="BT32" s="26">
        <f t="shared" si="12"/>
        <v>1</v>
      </c>
      <c r="BU32" s="27">
        <f t="shared" si="13"/>
        <v>1</v>
      </c>
      <c r="BV32" s="25">
        <v>23.95</v>
      </c>
      <c r="BW32" s="25">
        <v>24.45</v>
      </c>
      <c r="BX32" s="25">
        <v>24.45</v>
      </c>
      <c r="BY32" s="25">
        <v>24.45</v>
      </c>
      <c r="BZ32" s="25">
        <v>24.45</v>
      </c>
      <c r="CA32" s="25">
        <v>24.45</v>
      </c>
      <c r="CB32" s="25">
        <v>24.45</v>
      </c>
      <c r="CC32" s="25">
        <v>24.45</v>
      </c>
      <c r="CD32" s="25">
        <v>24.45</v>
      </c>
      <c r="CE32" s="25">
        <v>24.45</v>
      </c>
      <c r="CF32" s="25">
        <v>24.45</v>
      </c>
      <c r="CG32" s="25">
        <v>24.45</v>
      </c>
      <c r="CH32" s="25">
        <v>24.45</v>
      </c>
      <c r="CI32" s="25">
        <v>24.45</v>
      </c>
      <c r="CJ32" s="25">
        <v>24.45</v>
      </c>
      <c r="CK32" s="25">
        <v>24.45</v>
      </c>
      <c r="CL32" s="25">
        <v>24.45</v>
      </c>
      <c r="CM32" s="25">
        <v>24.45</v>
      </c>
      <c r="CN32" s="25">
        <v>24.45</v>
      </c>
      <c r="CO32" s="25">
        <v>24.45</v>
      </c>
      <c r="CP32" s="25">
        <v>24.45</v>
      </c>
      <c r="CQ32" s="25">
        <v>24.45</v>
      </c>
      <c r="CR32" s="25">
        <v>24.45</v>
      </c>
      <c r="CS32" s="25">
        <v>24.45</v>
      </c>
      <c r="CT32" s="25">
        <v>24.45</v>
      </c>
      <c r="CU32" s="25">
        <v>24.45</v>
      </c>
      <c r="CV32" s="25">
        <v>24.45</v>
      </c>
      <c r="CW32" s="25">
        <v>24.45</v>
      </c>
      <c r="CX32" s="25">
        <v>24.45</v>
      </c>
      <c r="CY32" s="25">
        <v>24.45</v>
      </c>
      <c r="CZ32" s="25">
        <v>24.45</v>
      </c>
      <c r="DA32" s="25">
        <v>24.45</v>
      </c>
      <c r="DB32" s="25">
        <v>24.45</v>
      </c>
      <c r="DC32" s="25">
        <v>24.45</v>
      </c>
      <c r="DD32" s="26">
        <f t="shared" si="38"/>
        <v>1</v>
      </c>
      <c r="DE32" s="26">
        <f t="shared" si="39"/>
        <v>1</v>
      </c>
      <c r="DF32" s="27">
        <f t="shared" si="40"/>
        <v>1</v>
      </c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9"/>
      <c r="EK32" s="28"/>
      <c r="EL32" s="28"/>
      <c r="EM32" s="28"/>
      <c r="EN32" s="28"/>
      <c r="EO32" s="30"/>
      <c r="EP32" s="31"/>
      <c r="EQ32" s="32"/>
    </row>
    <row r="33" spans="1:147" s="18" customFormat="1" ht="18" customHeight="1" outlineLevel="1">
      <c r="A33" s="41" t="s">
        <v>29</v>
      </c>
      <c r="B33" s="37">
        <v>28.9</v>
      </c>
      <c r="C33" s="37">
        <v>28.9</v>
      </c>
      <c r="D33" s="37">
        <v>28.9</v>
      </c>
      <c r="E33" s="37">
        <v>28.9</v>
      </c>
      <c r="F33" s="37">
        <v>28.9</v>
      </c>
      <c r="G33" s="37">
        <v>28.9</v>
      </c>
      <c r="H33" s="37">
        <v>28.9</v>
      </c>
      <c r="I33" s="37">
        <v>28.9</v>
      </c>
      <c r="J33" s="37">
        <v>28.9</v>
      </c>
      <c r="K33" s="37">
        <v>28.9</v>
      </c>
      <c r="L33" s="37">
        <v>28.9</v>
      </c>
      <c r="M33" s="37">
        <v>28.9</v>
      </c>
      <c r="N33" s="37">
        <v>28.9</v>
      </c>
      <c r="O33" s="37">
        <v>28.9</v>
      </c>
      <c r="P33" s="37">
        <v>28.9</v>
      </c>
      <c r="Q33" s="37">
        <v>28.9</v>
      </c>
      <c r="R33" s="37">
        <v>28.9</v>
      </c>
      <c r="S33" s="37">
        <v>28.9</v>
      </c>
      <c r="T33" s="37">
        <v>28.9</v>
      </c>
      <c r="U33" s="37">
        <v>28.9</v>
      </c>
      <c r="V33" s="37">
        <v>28.9</v>
      </c>
      <c r="W33" s="37">
        <v>28.9</v>
      </c>
      <c r="X33" s="37">
        <v>28.9</v>
      </c>
      <c r="Y33" s="37">
        <v>28.9</v>
      </c>
      <c r="Z33" s="37">
        <v>28.9</v>
      </c>
      <c r="AA33" s="37">
        <v>28.9</v>
      </c>
      <c r="AB33" s="37">
        <v>28.9</v>
      </c>
      <c r="AC33" s="37">
        <v>28.9</v>
      </c>
      <c r="AD33" s="37">
        <v>28.9</v>
      </c>
      <c r="AE33" s="37">
        <v>28.9</v>
      </c>
      <c r="AF33" s="37">
        <v>28.9</v>
      </c>
      <c r="AG33" s="37">
        <v>29.4</v>
      </c>
      <c r="AH33" s="37">
        <v>29.4</v>
      </c>
      <c r="AI33" s="26">
        <f t="shared" si="8"/>
        <v>1</v>
      </c>
      <c r="AJ33" s="26">
        <f t="shared" si="9"/>
        <v>1.0173010380622838</v>
      </c>
      <c r="AK33" s="27">
        <f t="shared" si="10"/>
        <v>1.0173010380622838</v>
      </c>
      <c r="AL33" s="37">
        <v>27.4</v>
      </c>
      <c r="AM33" s="37">
        <v>27.4</v>
      </c>
      <c r="AN33" s="37">
        <v>27.4</v>
      </c>
      <c r="AO33" s="37">
        <v>27.4</v>
      </c>
      <c r="AP33" s="37">
        <v>27.4</v>
      </c>
      <c r="AQ33" s="37">
        <v>27.4</v>
      </c>
      <c r="AR33" s="37">
        <v>27.4</v>
      </c>
      <c r="AS33" s="37">
        <v>27.4</v>
      </c>
      <c r="AT33" s="37">
        <v>27.4</v>
      </c>
      <c r="AU33" s="37">
        <v>27.4</v>
      </c>
      <c r="AV33" s="37">
        <v>27.4</v>
      </c>
      <c r="AW33" s="37">
        <v>27.4</v>
      </c>
      <c r="AX33" s="37">
        <v>27.4</v>
      </c>
      <c r="AY33" s="37">
        <v>27.4</v>
      </c>
      <c r="AZ33" s="37">
        <v>27.4</v>
      </c>
      <c r="BA33" s="37">
        <v>27.4</v>
      </c>
      <c r="BB33" s="37">
        <v>27.4</v>
      </c>
      <c r="BC33" s="37">
        <v>27.4</v>
      </c>
      <c r="BD33" s="37">
        <v>27.4</v>
      </c>
      <c r="BE33" s="37">
        <v>27.4</v>
      </c>
      <c r="BF33" s="37">
        <v>27.4</v>
      </c>
      <c r="BG33" s="37">
        <v>27.4</v>
      </c>
      <c r="BH33" s="37">
        <v>27.4</v>
      </c>
      <c r="BI33" s="37">
        <v>27.4</v>
      </c>
      <c r="BJ33" s="37">
        <v>27.4</v>
      </c>
      <c r="BK33" s="37">
        <v>27.4</v>
      </c>
      <c r="BL33" s="37">
        <v>27.4</v>
      </c>
      <c r="BM33" s="37">
        <v>27.4</v>
      </c>
      <c r="BN33" s="37">
        <v>27.4</v>
      </c>
      <c r="BO33" s="37">
        <v>27.4</v>
      </c>
      <c r="BP33" s="37">
        <v>27.4</v>
      </c>
      <c r="BQ33" s="37">
        <v>27.4</v>
      </c>
      <c r="BR33" s="37">
        <v>27.4</v>
      </c>
      <c r="BS33" s="26">
        <f t="shared" si="11"/>
        <v>1</v>
      </c>
      <c r="BT33" s="26">
        <f t="shared" si="12"/>
        <v>1</v>
      </c>
      <c r="BU33" s="27">
        <f t="shared" si="13"/>
        <v>1</v>
      </c>
      <c r="BV33" s="37">
        <v>23.95</v>
      </c>
      <c r="BW33" s="37">
        <v>23.95</v>
      </c>
      <c r="BX33" s="37">
        <v>23.95</v>
      </c>
      <c r="BY33" s="37">
        <v>23.95</v>
      </c>
      <c r="BZ33" s="37">
        <v>23.95</v>
      </c>
      <c r="CA33" s="37">
        <v>23.95</v>
      </c>
      <c r="CB33" s="37">
        <v>23.95</v>
      </c>
      <c r="CC33" s="37">
        <v>23.95</v>
      </c>
      <c r="CD33" s="37">
        <v>23.95</v>
      </c>
      <c r="CE33" s="37">
        <v>23.95</v>
      </c>
      <c r="CF33" s="37">
        <v>23.95</v>
      </c>
      <c r="CG33" s="37">
        <v>23.95</v>
      </c>
      <c r="CH33" s="37">
        <v>23.95</v>
      </c>
      <c r="CI33" s="37">
        <v>23.95</v>
      </c>
      <c r="CJ33" s="37">
        <v>23.95</v>
      </c>
      <c r="CK33" s="37">
        <v>23.95</v>
      </c>
      <c r="CL33" s="37">
        <v>23.95</v>
      </c>
      <c r="CM33" s="37">
        <v>23.95</v>
      </c>
      <c r="CN33" s="37">
        <v>23.95</v>
      </c>
      <c r="CO33" s="37">
        <v>23.95</v>
      </c>
      <c r="CP33" s="37">
        <v>23.95</v>
      </c>
      <c r="CQ33" s="37">
        <v>23.95</v>
      </c>
      <c r="CR33" s="37">
        <v>23.95</v>
      </c>
      <c r="CS33" s="37">
        <v>23.95</v>
      </c>
      <c r="CT33" s="37">
        <v>23.95</v>
      </c>
      <c r="CU33" s="37">
        <v>23.95</v>
      </c>
      <c r="CV33" s="37">
        <v>23.95</v>
      </c>
      <c r="CW33" s="37">
        <v>23.95</v>
      </c>
      <c r="CX33" s="37">
        <v>23.95</v>
      </c>
      <c r="CY33" s="37">
        <v>23.95</v>
      </c>
      <c r="CZ33" s="37">
        <v>23.95</v>
      </c>
      <c r="DA33" s="37">
        <v>23.95</v>
      </c>
      <c r="DB33" s="37">
        <v>24.3</v>
      </c>
      <c r="DC33" s="37">
        <v>24.3</v>
      </c>
      <c r="DD33" s="26">
        <f t="shared" si="38"/>
        <v>1</v>
      </c>
      <c r="DE33" s="26">
        <f t="shared" si="39"/>
        <v>1.0146137787056368</v>
      </c>
      <c r="DF33" s="27">
        <f t="shared" si="40"/>
        <v>1.0146137787056368</v>
      </c>
      <c r="DG33" s="29">
        <v>28.9</v>
      </c>
      <c r="DH33" s="29">
        <v>28.9</v>
      </c>
      <c r="DI33" s="29">
        <v>28.9</v>
      </c>
      <c r="DJ33" s="29">
        <v>28.9</v>
      </c>
      <c r="DK33" s="29">
        <v>28.9</v>
      </c>
      <c r="DL33" s="29">
        <v>28.9</v>
      </c>
      <c r="DM33" s="29">
        <v>28.9</v>
      </c>
      <c r="DN33" s="29">
        <v>28.9</v>
      </c>
      <c r="DO33" s="29">
        <v>28.9</v>
      </c>
      <c r="DP33" s="29">
        <v>28.9</v>
      </c>
      <c r="DQ33" s="29">
        <v>28.9</v>
      </c>
      <c r="DR33" s="29">
        <v>28.9</v>
      </c>
      <c r="DS33" s="29">
        <v>28.9</v>
      </c>
      <c r="DT33" s="29">
        <v>28.7</v>
      </c>
      <c r="DU33" s="29">
        <v>28.7</v>
      </c>
      <c r="DV33" s="29">
        <v>28.7</v>
      </c>
      <c r="DW33" s="29">
        <v>28.7</v>
      </c>
      <c r="DX33" s="29">
        <v>28.7</v>
      </c>
      <c r="DY33" s="29">
        <v>28.7</v>
      </c>
      <c r="DZ33" s="29">
        <v>28.7</v>
      </c>
      <c r="EA33" s="29">
        <v>28.7</v>
      </c>
      <c r="EB33" s="29">
        <v>28.7</v>
      </c>
      <c r="EC33" s="29">
        <v>28.7</v>
      </c>
      <c r="ED33" s="29">
        <v>28.7</v>
      </c>
      <c r="EE33" s="29">
        <v>28.7</v>
      </c>
      <c r="EF33" s="29">
        <v>28.7</v>
      </c>
      <c r="EG33" s="29">
        <v>28.7</v>
      </c>
      <c r="EH33" s="29">
        <v>28.9</v>
      </c>
      <c r="EI33" s="29">
        <v>28.9</v>
      </c>
      <c r="EJ33" s="29">
        <v>28.9</v>
      </c>
      <c r="EK33" s="29">
        <v>28.9</v>
      </c>
      <c r="EL33" s="29">
        <v>28.9</v>
      </c>
      <c r="EM33" s="29">
        <v>29.2</v>
      </c>
      <c r="EN33" s="29">
        <v>29.2</v>
      </c>
      <c r="EO33" s="26">
        <f t="shared" si="14"/>
        <v>1</v>
      </c>
      <c r="EP33" s="42">
        <f t="shared" si="15"/>
        <v>1.0103806228373702</v>
      </c>
      <c r="EQ33" s="43">
        <f t="shared" si="16"/>
        <v>1.0103806228373702</v>
      </c>
    </row>
    <row r="34" spans="1:147" s="23" customFormat="1" ht="18.75">
      <c r="A34" s="34" t="s">
        <v>35</v>
      </c>
      <c r="B34" s="20">
        <f t="shared" ref="B34:K34" si="65">AVERAGE(B35:B39)</f>
        <v>28.380000000000003</v>
      </c>
      <c r="C34" s="20">
        <f t="shared" si="65"/>
        <v>28.380000000000003</v>
      </c>
      <c r="D34" s="20">
        <f t="shared" si="65"/>
        <v>28.48</v>
      </c>
      <c r="E34" s="20">
        <f t="shared" si="65"/>
        <v>28.6</v>
      </c>
      <c r="F34" s="20">
        <f t="shared" si="65"/>
        <v>28.475000000000001</v>
      </c>
      <c r="G34" s="20">
        <f t="shared" si="65"/>
        <v>28.475000000000001</v>
      </c>
      <c r="H34" s="20">
        <f t="shared" si="65"/>
        <v>28.5</v>
      </c>
      <c r="I34" s="20">
        <f t="shared" si="65"/>
        <v>28.5</v>
      </c>
      <c r="J34" s="20">
        <f t="shared" si="65"/>
        <v>28.5</v>
      </c>
      <c r="K34" s="20">
        <f t="shared" si="65"/>
        <v>28.475000000000001</v>
      </c>
      <c r="L34" s="20">
        <f>AVERAGE(L35:L39)</f>
        <v>28.475000000000001</v>
      </c>
      <c r="M34" s="20">
        <f>AVERAGE(M35:M39)</f>
        <v>28.475000000000001</v>
      </c>
      <c r="N34" s="20">
        <f>AVERAGE(N35:N39)</f>
        <v>28.475000000000001</v>
      </c>
      <c r="O34" s="20">
        <f>AVERAGE(O35:O39)</f>
        <v>28.475000000000001</v>
      </c>
      <c r="P34" s="20">
        <f>AVERAGE(P35:P39)</f>
        <v>28.475000000000001</v>
      </c>
      <c r="Q34" s="20">
        <f t="shared" ref="Q34:AH34" si="66">AVERAGE(Q35:Q39)</f>
        <v>28.475000000000001</v>
      </c>
      <c r="R34" s="20">
        <f t="shared" si="66"/>
        <v>28.475000000000001</v>
      </c>
      <c r="S34" s="20">
        <f t="shared" si="66"/>
        <v>28.475000000000001</v>
      </c>
      <c r="T34" s="20">
        <f t="shared" si="66"/>
        <v>28.475000000000001</v>
      </c>
      <c r="U34" s="20">
        <f t="shared" si="66"/>
        <v>28.475000000000001</v>
      </c>
      <c r="V34" s="20">
        <f t="shared" si="66"/>
        <v>28.475000000000001</v>
      </c>
      <c r="W34" s="20">
        <f t="shared" si="66"/>
        <v>28.475000000000001</v>
      </c>
      <c r="X34" s="20">
        <f t="shared" si="66"/>
        <v>28.475000000000001</v>
      </c>
      <c r="Y34" s="20">
        <f t="shared" si="66"/>
        <v>28.475000000000001</v>
      </c>
      <c r="Z34" s="20">
        <f t="shared" si="66"/>
        <v>28.475000000000001</v>
      </c>
      <c r="AA34" s="20">
        <f t="shared" si="66"/>
        <v>28.475000000000001</v>
      </c>
      <c r="AB34" s="20">
        <f t="shared" si="66"/>
        <v>28.475000000000001</v>
      </c>
      <c r="AC34" s="20">
        <f t="shared" si="66"/>
        <v>28.475000000000001</v>
      </c>
      <c r="AD34" s="20">
        <f>AVERAGE(AD35:AD39)</f>
        <v>28.475000000000001</v>
      </c>
      <c r="AE34" s="20">
        <f>AVERAGE(AE35:AE39)</f>
        <v>28.475000000000001</v>
      </c>
      <c r="AF34" s="20">
        <f>AVERAGE(AF35:AF39)</f>
        <v>28.475000000000001</v>
      </c>
      <c r="AG34" s="20">
        <f t="shared" ref="AG34" si="67">AVERAGE(AG35:AG39)</f>
        <v>28.475000000000001</v>
      </c>
      <c r="AH34" s="20">
        <f t="shared" si="66"/>
        <v>28.475000000000001</v>
      </c>
      <c r="AI34" s="21">
        <f t="shared" si="8"/>
        <v>1</v>
      </c>
      <c r="AJ34" s="21">
        <f t="shared" si="9"/>
        <v>1</v>
      </c>
      <c r="AK34" s="22">
        <f t="shared" si="10"/>
        <v>1.0033474277660324</v>
      </c>
      <c r="AL34" s="20">
        <f t="shared" ref="AL34:AT34" si="68">AVERAGE(AL35:AL39)</f>
        <v>26.740000000000002</v>
      </c>
      <c r="AM34" s="20">
        <f t="shared" si="68"/>
        <v>26.740000000000002</v>
      </c>
      <c r="AN34" s="20">
        <f t="shared" si="68"/>
        <v>26.740000000000002</v>
      </c>
      <c r="AO34" s="20">
        <f t="shared" si="68"/>
        <v>26.925000000000001</v>
      </c>
      <c r="AP34" s="20">
        <f t="shared" si="68"/>
        <v>26.8</v>
      </c>
      <c r="AQ34" s="20">
        <f t="shared" si="68"/>
        <v>26.8</v>
      </c>
      <c r="AR34" s="20">
        <f t="shared" si="68"/>
        <v>26.825000000000003</v>
      </c>
      <c r="AS34" s="20">
        <f t="shared" si="68"/>
        <v>26.8</v>
      </c>
      <c r="AT34" s="20">
        <f t="shared" si="68"/>
        <v>26.8</v>
      </c>
      <c r="AU34" s="20">
        <f>AVERAGE(AU35:AU39)</f>
        <v>26.8</v>
      </c>
      <c r="AV34" s="20">
        <f>AVERAGE(AV35:AV39)</f>
        <v>26.8</v>
      </c>
      <c r="AW34" s="20">
        <f>AVERAGE(AW35:AW39)</f>
        <v>26.8</v>
      </c>
      <c r="AX34" s="20">
        <f>AVERAGE(AX35:AX39)</f>
        <v>26.8</v>
      </c>
      <c r="AY34" s="20">
        <f>AVERAGE(AY35:AY39)</f>
        <v>26.8</v>
      </c>
      <c r="AZ34" s="20">
        <f t="shared" ref="AZ34:BR34" si="69">AVERAGE(AZ35:AZ39)</f>
        <v>26.8</v>
      </c>
      <c r="BA34" s="20">
        <f t="shared" si="69"/>
        <v>26.8</v>
      </c>
      <c r="BB34" s="20">
        <f t="shared" si="69"/>
        <v>26.8</v>
      </c>
      <c r="BC34" s="20">
        <f t="shared" si="69"/>
        <v>26.8</v>
      </c>
      <c r="BD34" s="20">
        <f t="shared" si="69"/>
        <v>26.8</v>
      </c>
      <c r="BE34" s="20">
        <f t="shared" si="69"/>
        <v>26.8</v>
      </c>
      <c r="BF34" s="20">
        <f t="shared" si="69"/>
        <v>26.8</v>
      </c>
      <c r="BG34" s="20">
        <f t="shared" si="69"/>
        <v>26.8</v>
      </c>
      <c r="BH34" s="20">
        <f t="shared" si="69"/>
        <v>26.8</v>
      </c>
      <c r="BI34" s="20">
        <f t="shared" si="69"/>
        <v>26.8</v>
      </c>
      <c r="BJ34" s="20">
        <f t="shared" si="69"/>
        <v>26.8</v>
      </c>
      <c r="BK34" s="20">
        <f t="shared" si="69"/>
        <v>26.8</v>
      </c>
      <c r="BL34" s="20">
        <f t="shared" si="69"/>
        <v>26.8</v>
      </c>
      <c r="BM34" s="20">
        <f>AVERAGE(BM35:BM39)</f>
        <v>26.8</v>
      </c>
      <c r="BN34" s="20">
        <f>AVERAGE(BN35:BN39)</f>
        <v>26.8</v>
      </c>
      <c r="BO34" s="20">
        <f>AVERAGE(BO35:BO39)</f>
        <v>26.8</v>
      </c>
      <c r="BP34" s="20">
        <f>AVERAGE(BP35:BP39)</f>
        <v>26.8</v>
      </c>
      <c r="BQ34" s="20">
        <f t="shared" ref="BQ34" si="70">AVERAGE(BQ35:BQ39)</f>
        <v>26.8</v>
      </c>
      <c r="BR34" s="20">
        <f t="shared" si="69"/>
        <v>26.8</v>
      </c>
      <c r="BS34" s="21">
        <f t="shared" si="11"/>
        <v>1</v>
      </c>
      <c r="BT34" s="21">
        <f t="shared" si="12"/>
        <v>1</v>
      </c>
      <c r="BU34" s="22">
        <f t="shared" si="13"/>
        <v>1.0022438294689604</v>
      </c>
      <c r="BV34" s="20">
        <f t="shared" ref="BV34:CF34" si="71">AVERAGE(BV35:BV39)</f>
        <v>23.75</v>
      </c>
      <c r="BW34" s="20">
        <f t="shared" si="71"/>
        <v>23.725000000000001</v>
      </c>
      <c r="BX34" s="20">
        <f t="shared" si="71"/>
        <v>23.725000000000001</v>
      </c>
      <c r="BY34" s="20">
        <f t="shared" si="71"/>
        <v>23.633333333333336</v>
      </c>
      <c r="BZ34" s="20">
        <f t="shared" si="71"/>
        <v>23.633333333333336</v>
      </c>
      <c r="CA34" s="20">
        <f t="shared" si="71"/>
        <v>23.633333333333336</v>
      </c>
      <c r="CB34" s="20">
        <f t="shared" si="71"/>
        <v>23.633333333333336</v>
      </c>
      <c r="CC34" s="20">
        <f t="shared" si="71"/>
        <v>23.666666666666668</v>
      </c>
      <c r="CD34" s="20">
        <f t="shared" si="71"/>
        <v>23.633333333333336</v>
      </c>
      <c r="CE34" s="20">
        <f t="shared" si="71"/>
        <v>23.633333333333336</v>
      </c>
      <c r="CF34" s="20">
        <f t="shared" si="71"/>
        <v>23.633333333333336</v>
      </c>
      <c r="CG34" s="20">
        <f>AVERAGE(CG35:CG39)</f>
        <v>23.633333333333336</v>
      </c>
      <c r="CH34" s="20">
        <f>AVERAGE(CH35:CH39)</f>
        <v>23.633333333333336</v>
      </c>
      <c r="CI34" s="20">
        <f>AVERAGE(CI35:CI39)</f>
        <v>23.633333333333336</v>
      </c>
      <c r="CJ34" s="20">
        <f>AVERAGE(CJ35:CJ39)</f>
        <v>23.633333333333336</v>
      </c>
      <c r="CK34" s="20">
        <f>AVERAGE(CK35:CK39)</f>
        <v>23.633333333333336</v>
      </c>
      <c r="CL34" s="20">
        <f t="shared" ref="CL34:DC34" si="72">AVERAGE(CL35:CL39)</f>
        <v>23.633333333333336</v>
      </c>
      <c r="CM34" s="20">
        <f t="shared" si="72"/>
        <v>23.633333333333336</v>
      </c>
      <c r="CN34" s="20">
        <f t="shared" si="72"/>
        <v>23.633333333333336</v>
      </c>
      <c r="CO34" s="20">
        <f t="shared" si="72"/>
        <v>23.633333333333336</v>
      </c>
      <c r="CP34" s="20">
        <f t="shared" si="72"/>
        <v>23.633333333333336</v>
      </c>
      <c r="CQ34" s="20">
        <f t="shared" si="72"/>
        <v>23.633333333333336</v>
      </c>
      <c r="CR34" s="20">
        <f t="shared" si="72"/>
        <v>23.633333333333336</v>
      </c>
      <c r="CS34" s="20">
        <f t="shared" si="72"/>
        <v>23.633333333333336</v>
      </c>
      <c r="CT34" s="20">
        <f t="shared" si="72"/>
        <v>23.633333333333336</v>
      </c>
      <c r="CU34" s="20">
        <f t="shared" si="72"/>
        <v>23.633333333333336</v>
      </c>
      <c r="CV34" s="20">
        <f t="shared" si="72"/>
        <v>23.633333333333336</v>
      </c>
      <c r="CW34" s="20">
        <f t="shared" si="72"/>
        <v>23.633333333333336</v>
      </c>
      <c r="CX34" s="20">
        <f t="shared" si="72"/>
        <v>23.633333333333336</v>
      </c>
      <c r="CY34" s="20">
        <f>AVERAGE(CY35:CY39)</f>
        <v>23.633333333333336</v>
      </c>
      <c r="CZ34" s="20">
        <f>AVERAGE(CZ35:CZ39)</f>
        <v>23.633333333333336</v>
      </c>
      <c r="DA34" s="20">
        <f>AVERAGE(DA35:DA39)</f>
        <v>23.633333333333336</v>
      </c>
      <c r="DB34" s="20">
        <f t="shared" ref="DB34" si="73">AVERAGE(DB35:DB39)</f>
        <v>23.633333333333336</v>
      </c>
      <c r="DC34" s="20">
        <f t="shared" si="72"/>
        <v>23.633333333333336</v>
      </c>
      <c r="DD34" s="21">
        <f t="shared" si="38"/>
        <v>1</v>
      </c>
      <c r="DE34" s="21">
        <f t="shared" si="39"/>
        <v>1</v>
      </c>
      <c r="DF34" s="22">
        <f t="shared" si="40"/>
        <v>0.99613628380751673</v>
      </c>
      <c r="DG34" s="20">
        <f t="shared" ref="DG34:DQ34" si="74">AVERAGE(DG35:DG39)</f>
        <v>27.574999999999999</v>
      </c>
      <c r="DH34" s="20">
        <f t="shared" si="74"/>
        <v>27.774999999999999</v>
      </c>
      <c r="DI34" s="20">
        <f t="shared" si="74"/>
        <v>27.774999999999999</v>
      </c>
      <c r="DJ34" s="20">
        <f t="shared" si="74"/>
        <v>28.125</v>
      </c>
      <c r="DK34" s="20">
        <f t="shared" si="74"/>
        <v>28.375</v>
      </c>
      <c r="DL34" s="20">
        <f t="shared" si="74"/>
        <v>28.375</v>
      </c>
      <c r="DM34" s="20">
        <f t="shared" si="74"/>
        <v>28.375</v>
      </c>
      <c r="DN34" s="20">
        <f t="shared" si="74"/>
        <v>28.175000000000001</v>
      </c>
      <c r="DO34" s="20">
        <f t="shared" si="74"/>
        <v>28.6</v>
      </c>
      <c r="DP34" s="20">
        <f t="shared" si="74"/>
        <v>28.6</v>
      </c>
      <c r="DQ34" s="20">
        <f t="shared" si="74"/>
        <v>28.6</v>
      </c>
      <c r="DR34" s="20">
        <f>AVERAGE(DR35:DR39)</f>
        <v>28.6</v>
      </c>
      <c r="DS34" s="20">
        <f>AVERAGE(DS35:DS39)</f>
        <v>28.6</v>
      </c>
      <c r="DT34" s="20">
        <f>AVERAGE(DT35:DT39)</f>
        <v>28.85</v>
      </c>
      <c r="DU34" s="20">
        <f>AVERAGE(DU35:DU39)</f>
        <v>28.85</v>
      </c>
      <c r="DV34" s="20">
        <f>AVERAGE(DV35:DV39)</f>
        <v>28.85</v>
      </c>
      <c r="DW34" s="20">
        <f t="shared" ref="DW34:EN34" si="75">AVERAGE(DW35:DW39)</f>
        <v>28.85</v>
      </c>
      <c r="DX34" s="20">
        <f t="shared" si="75"/>
        <v>28.85</v>
      </c>
      <c r="DY34" s="20">
        <f t="shared" si="75"/>
        <v>28.85</v>
      </c>
      <c r="DZ34" s="20">
        <f t="shared" si="75"/>
        <v>28.85</v>
      </c>
      <c r="EA34" s="20">
        <f t="shared" si="75"/>
        <v>28.85</v>
      </c>
      <c r="EB34" s="20">
        <f t="shared" si="75"/>
        <v>28.85</v>
      </c>
      <c r="EC34" s="20">
        <f t="shared" si="75"/>
        <v>28.85</v>
      </c>
      <c r="ED34" s="20">
        <f t="shared" si="75"/>
        <v>28.85</v>
      </c>
      <c r="EE34" s="20">
        <f t="shared" si="75"/>
        <v>28.85</v>
      </c>
      <c r="EF34" s="20">
        <f t="shared" si="75"/>
        <v>28.85</v>
      </c>
      <c r="EG34" s="20">
        <f t="shared" si="75"/>
        <v>28.85</v>
      </c>
      <c r="EH34" s="20">
        <f t="shared" si="75"/>
        <v>28.85</v>
      </c>
      <c r="EI34" s="20">
        <f t="shared" si="75"/>
        <v>28.85</v>
      </c>
      <c r="EJ34" s="20">
        <f>AVERAGE(EJ35:EJ39)</f>
        <v>28.85</v>
      </c>
      <c r="EK34" s="20">
        <f>AVERAGE(EK35:EK39)</f>
        <v>28.85</v>
      </c>
      <c r="EL34" s="20">
        <f>AVERAGE(EL35:EL39)</f>
        <v>28.85</v>
      </c>
      <c r="EM34" s="20">
        <f t="shared" ref="EM34" si="76">AVERAGE(EM35:EM39)</f>
        <v>28.85</v>
      </c>
      <c r="EN34" s="20">
        <f t="shared" si="75"/>
        <v>28.85</v>
      </c>
      <c r="EO34" s="35">
        <f t="shared" si="14"/>
        <v>1</v>
      </c>
      <c r="EP34" s="35">
        <f t="shared" si="15"/>
        <v>1</v>
      </c>
      <c r="EQ34" s="22">
        <f t="shared" si="16"/>
        <v>1.0387038703870388</v>
      </c>
    </row>
    <row r="35" spans="1:147" s="33" customFormat="1" ht="18.75" outlineLevel="1">
      <c r="A35" s="24" t="s">
        <v>36</v>
      </c>
      <c r="B35" s="25">
        <v>27</v>
      </c>
      <c r="C35" s="25">
        <v>27</v>
      </c>
      <c r="D35" s="25">
        <v>27</v>
      </c>
      <c r="E35" s="25">
        <v>27</v>
      </c>
      <c r="F35" s="25">
        <v>27</v>
      </c>
      <c r="G35" s="25">
        <v>27</v>
      </c>
      <c r="H35" s="25">
        <v>27</v>
      </c>
      <c r="I35" s="25">
        <v>27</v>
      </c>
      <c r="J35" s="25">
        <v>27</v>
      </c>
      <c r="K35" s="25">
        <v>27</v>
      </c>
      <c r="L35" s="25">
        <v>27</v>
      </c>
      <c r="M35" s="25">
        <v>27</v>
      </c>
      <c r="N35" s="25">
        <v>27</v>
      </c>
      <c r="O35" s="25">
        <v>27</v>
      </c>
      <c r="P35" s="25">
        <v>27</v>
      </c>
      <c r="Q35" s="25">
        <v>27</v>
      </c>
      <c r="R35" s="25">
        <v>27</v>
      </c>
      <c r="S35" s="25">
        <v>27</v>
      </c>
      <c r="T35" s="25">
        <v>27</v>
      </c>
      <c r="U35" s="25">
        <v>27</v>
      </c>
      <c r="V35" s="25">
        <v>27</v>
      </c>
      <c r="W35" s="25">
        <v>27</v>
      </c>
      <c r="X35" s="25">
        <v>27</v>
      </c>
      <c r="Y35" s="25">
        <v>27</v>
      </c>
      <c r="Z35" s="25">
        <v>27</v>
      </c>
      <c r="AA35" s="25">
        <v>27</v>
      </c>
      <c r="AB35" s="25">
        <v>27</v>
      </c>
      <c r="AC35" s="25">
        <v>27</v>
      </c>
      <c r="AD35" s="25">
        <v>27</v>
      </c>
      <c r="AE35" s="25">
        <v>27</v>
      </c>
      <c r="AF35" s="25">
        <v>27</v>
      </c>
      <c r="AG35" s="25">
        <v>27</v>
      </c>
      <c r="AH35" s="25">
        <v>27</v>
      </c>
      <c r="AI35" s="26">
        <f t="shared" si="8"/>
        <v>1</v>
      </c>
      <c r="AJ35" s="26">
        <f t="shared" si="9"/>
        <v>1</v>
      </c>
      <c r="AK35" s="27">
        <f t="shared" si="10"/>
        <v>1</v>
      </c>
      <c r="AL35" s="25">
        <v>25.5</v>
      </c>
      <c r="AM35" s="25">
        <v>25.5</v>
      </c>
      <c r="AN35" s="25">
        <v>25.5</v>
      </c>
      <c r="AO35" s="25">
        <v>25.5</v>
      </c>
      <c r="AP35" s="25">
        <v>25.5</v>
      </c>
      <c r="AQ35" s="25">
        <v>25.5</v>
      </c>
      <c r="AR35" s="25">
        <v>25.5</v>
      </c>
      <c r="AS35" s="25">
        <v>25.5</v>
      </c>
      <c r="AT35" s="25">
        <v>25.5</v>
      </c>
      <c r="AU35" s="25">
        <v>25.5</v>
      </c>
      <c r="AV35" s="25">
        <v>25.5</v>
      </c>
      <c r="AW35" s="25">
        <v>25.5</v>
      </c>
      <c r="AX35" s="25">
        <v>25.5</v>
      </c>
      <c r="AY35" s="25">
        <v>25.5</v>
      </c>
      <c r="AZ35" s="25">
        <v>25.5</v>
      </c>
      <c r="BA35" s="25">
        <v>25.5</v>
      </c>
      <c r="BB35" s="25">
        <v>25.5</v>
      </c>
      <c r="BC35" s="25">
        <v>25.5</v>
      </c>
      <c r="BD35" s="25">
        <v>25.5</v>
      </c>
      <c r="BE35" s="25">
        <v>25.5</v>
      </c>
      <c r="BF35" s="25">
        <v>25.5</v>
      </c>
      <c r="BG35" s="25">
        <v>25.5</v>
      </c>
      <c r="BH35" s="25">
        <v>25.5</v>
      </c>
      <c r="BI35" s="25">
        <v>25.5</v>
      </c>
      <c r="BJ35" s="25">
        <v>25.5</v>
      </c>
      <c r="BK35" s="25">
        <v>25.5</v>
      </c>
      <c r="BL35" s="25">
        <v>25.5</v>
      </c>
      <c r="BM35" s="25">
        <v>25.5</v>
      </c>
      <c r="BN35" s="25">
        <v>25.5</v>
      </c>
      <c r="BO35" s="25">
        <v>25.5</v>
      </c>
      <c r="BP35" s="25">
        <v>25.5</v>
      </c>
      <c r="BQ35" s="25">
        <v>25.5</v>
      </c>
      <c r="BR35" s="25">
        <v>25.5</v>
      </c>
      <c r="BS35" s="26">
        <f t="shared" si="11"/>
        <v>1</v>
      </c>
      <c r="BT35" s="26">
        <f t="shared" si="12"/>
        <v>1</v>
      </c>
      <c r="BU35" s="27">
        <f t="shared" si="13"/>
        <v>1</v>
      </c>
      <c r="BV35" s="25">
        <v>23</v>
      </c>
      <c r="BW35" s="25">
        <v>23</v>
      </c>
      <c r="BX35" s="25">
        <v>23</v>
      </c>
      <c r="BY35" s="25">
        <v>23</v>
      </c>
      <c r="BZ35" s="25">
        <v>23</v>
      </c>
      <c r="CA35" s="25">
        <v>23</v>
      </c>
      <c r="CB35" s="25">
        <v>23</v>
      </c>
      <c r="CC35" s="25">
        <v>23</v>
      </c>
      <c r="CD35" s="25">
        <v>23</v>
      </c>
      <c r="CE35" s="25">
        <v>23</v>
      </c>
      <c r="CF35" s="25">
        <v>23</v>
      </c>
      <c r="CG35" s="25">
        <v>23</v>
      </c>
      <c r="CH35" s="25">
        <v>23</v>
      </c>
      <c r="CI35" s="25">
        <v>23</v>
      </c>
      <c r="CJ35" s="25">
        <v>23</v>
      </c>
      <c r="CK35" s="25">
        <v>23</v>
      </c>
      <c r="CL35" s="25">
        <v>23</v>
      </c>
      <c r="CM35" s="25">
        <v>23</v>
      </c>
      <c r="CN35" s="25">
        <v>23</v>
      </c>
      <c r="CO35" s="25">
        <v>23</v>
      </c>
      <c r="CP35" s="25">
        <v>23</v>
      </c>
      <c r="CQ35" s="25">
        <v>23</v>
      </c>
      <c r="CR35" s="25">
        <v>23</v>
      </c>
      <c r="CS35" s="25">
        <v>23</v>
      </c>
      <c r="CT35" s="25">
        <v>23</v>
      </c>
      <c r="CU35" s="25">
        <v>23</v>
      </c>
      <c r="CV35" s="25">
        <v>23</v>
      </c>
      <c r="CW35" s="25">
        <v>23</v>
      </c>
      <c r="CX35" s="25">
        <v>23</v>
      </c>
      <c r="CY35" s="25">
        <v>23</v>
      </c>
      <c r="CZ35" s="25">
        <v>23</v>
      </c>
      <c r="DA35" s="25">
        <v>23</v>
      </c>
      <c r="DB35" s="25">
        <v>23</v>
      </c>
      <c r="DC35" s="25">
        <v>23</v>
      </c>
      <c r="DD35" s="26">
        <f t="shared" si="38"/>
        <v>1</v>
      </c>
      <c r="DE35" s="26">
        <f t="shared" si="39"/>
        <v>1</v>
      </c>
      <c r="DF35" s="27">
        <f t="shared" si="40"/>
        <v>1</v>
      </c>
      <c r="DG35" s="28">
        <v>26.8</v>
      </c>
      <c r="DH35" s="28">
        <v>26.8</v>
      </c>
      <c r="DI35" s="28">
        <v>26.8</v>
      </c>
      <c r="DJ35" s="28">
        <v>26.8</v>
      </c>
      <c r="DK35" s="28">
        <v>26.8</v>
      </c>
      <c r="DL35" s="28">
        <v>26.8</v>
      </c>
      <c r="DM35" s="28">
        <v>26.8</v>
      </c>
      <c r="DN35" s="28">
        <v>26.8</v>
      </c>
      <c r="DO35" s="28">
        <v>26.8</v>
      </c>
      <c r="DP35" s="28">
        <v>26.8</v>
      </c>
      <c r="DQ35" s="28">
        <v>26.8</v>
      </c>
      <c r="DR35" s="28">
        <v>26.8</v>
      </c>
      <c r="DS35" s="28">
        <v>26.8</v>
      </c>
      <c r="DT35" s="28">
        <v>27.8</v>
      </c>
      <c r="DU35" s="28">
        <v>27.8</v>
      </c>
      <c r="DV35" s="28">
        <v>27.8</v>
      </c>
      <c r="DW35" s="28">
        <v>27.8</v>
      </c>
      <c r="DX35" s="28">
        <v>27.8</v>
      </c>
      <c r="DY35" s="28">
        <v>27.8</v>
      </c>
      <c r="DZ35" s="28">
        <v>27.8</v>
      </c>
      <c r="EA35" s="28">
        <v>27.8</v>
      </c>
      <c r="EB35" s="28">
        <v>27.8</v>
      </c>
      <c r="EC35" s="28">
        <v>27.8</v>
      </c>
      <c r="ED35" s="28">
        <v>27.8</v>
      </c>
      <c r="EE35" s="28">
        <v>27.8</v>
      </c>
      <c r="EF35" s="28">
        <v>27.8</v>
      </c>
      <c r="EG35" s="28">
        <v>27.8</v>
      </c>
      <c r="EH35" s="28">
        <v>27.8</v>
      </c>
      <c r="EI35" s="28">
        <v>27.8</v>
      </c>
      <c r="EJ35" s="29">
        <v>27.8</v>
      </c>
      <c r="EK35" s="28">
        <v>27.8</v>
      </c>
      <c r="EL35" s="28">
        <v>27.8</v>
      </c>
      <c r="EM35" s="28">
        <v>27.8</v>
      </c>
      <c r="EN35" s="28">
        <v>27.8</v>
      </c>
      <c r="EO35" s="30">
        <f t="shared" si="14"/>
        <v>1</v>
      </c>
      <c r="EP35" s="31">
        <f t="shared" si="15"/>
        <v>1</v>
      </c>
      <c r="EQ35" s="32">
        <f t="shared" si="16"/>
        <v>1.0373134328358209</v>
      </c>
    </row>
    <row r="36" spans="1:147" s="33" customFormat="1" ht="18.75" outlineLevel="1">
      <c r="A36" s="24" t="s">
        <v>37</v>
      </c>
      <c r="B36" s="25">
        <v>29</v>
      </c>
      <c r="C36" s="25">
        <v>29</v>
      </c>
      <c r="D36" s="25">
        <v>29.5</v>
      </c>
      <c r="E36" s="25">
        <v>29.5</v>
      </c>
      <c r="F36" s="25">
        <v>29.5</v>
      </c>
      <c r="G36" s="25">
        <v>29.5</v>
      </c>
      <c r="H36" s="25">
        <v>29.5</v>
      </c>
      <c r="I36" s="25">
        <v>29.5</v>
      </c>
      <c r="J36" s="25">
        <v>29.5</v>
      </c>
      <c r="K36" s="25">
        <v>29.5</v>
      </c>
      <c r="L36" s="25">
        <v>29.5</v>
      </c>
      <c r="M36" s="25">
        <v>29.5</v>
      </c>
      <c r="N36" s="25">
        <v>29.5</v>
      </c>
      <c r="O36" s="25">
        <v>29.5</v>
      </c>
      <c r="P36" s="25">
        <v>29.5</v>
      </c>
      <c r="Q36" s="25">
        <v>29.5</v>
      </c>
      <c r="R36" s="25">
        <v>29.5</v>
      </c>
      <c r="S36" s="25">
        <v>29.5</v>
      </c>
      <c r="T36" s="25">
        <v>29.5</v>
      </c>
      <c r="U36" s="25">
        <v>29.5</v>
      </c>
      <c r="V36" s="25">
        <v>29.5</v>
      </c>
      <c r="W36" s="25">
        <v>29.5</v>
      </c>
      <c r="X36" s="25">
        <v>29.5</v>
      </c>
      <c r="Y36" s="25">
        <v>29.5</v>
      </c>
      <c r="Z36" s="25">
        <v>29.5</v>
      </c>
      <c r="AA36" s="25">
        <v>29.5</v>
      </c>
      <c r="AB36" s="25">
        <v>29.5</v>
      </c>
      <c r="AC36" s="25">
        <v>29.5</v>
      </c>
      <c r="AD36" s="25">
        <v>29.5</v>
      </c>
      <c r="AE36" s="25">
        <v>29.5</v>
      </c>
      <c r="AF36" s="25">
        <v>29.5</v>
      </c>
      <c r="AG36" s="25">
        <v>29.5</v>
      </c>
      <c r="AH36" s="25">
        <v>29.5</v>
      </c>
      <c r="AI36" s="26">
        <f t="shared" si="8"/>
        <v>1</v>
      </c>
      <c r="AJ36" s="26">
        <f t="shared" si="9"/>
        <v>1</v>
      </c>
      <c r="AK36" s="27">
        <f t="shared" si="10"/>
        <v>1.0172413793103448</v>
      </c>
      <c r="AL36" s="25">
        <v>27.4</v>
      </c>
      <c r="AM36" s="25">
        <v>27.4</v>
      </c>
      <c r="AN36" s="25">
        <v>27.4</v>
      </c>
      <c r="AO36" s="25">
        <v>27.4</v>
      </c>
      <c r="AP36" s="25">
        <v>27.4</v>
      </c>
      <c r="AQ36" s="25">
        <v>27.4</v>
      </c>
      <c r="AR36" s="25">
        <v>27.4</v>
      </c>
      <c r="AS36" s="25">
        <v>27.4</v>
      </c>
      <c r="AT36" s="25">
        <v>27.4</v>
      </c>
      <c r="AU36" s="25">
        <v>27.4</v>
      </c>
      <c r="AV36" s="25">
        <v>27.4</v>
      </c>
      <c r="AW36" s="25">
        <v>27.4</v>
      </c>
      <c r="AX36" s="25">
        <v>27.4</v>
      </c>
      <c r="AY36" s="25">
        <v>27.4</v>
      </c>
      <c r="AZ36" s="25">
        <v>27.4</v>
      </c>
      <c r="BA36" s="25">
        <v>27.4</v>
      </c>
      <c r="BB36" s="25">
        <v>27.4</v>
      </c>
      <c r="BC36" s="25">
        <v>27.4</v>
      </c>
      <c r="BD36" s="25">
        <v>27.4</v>
      </c>
      <c r="BE36" s="25">
        <v>27.4</v>
      </c>
      <c r="BF36" s="25">
        <v>27.4</v>
      </c>
      <c r="BG36" s="25">
        <v>27.4</v>
      </c>
      <c r="BH36" s="25">
        <v>27.4</v>
      </c>
      <c r="BI36" s="25">
        <v>27.4</v>
      </c>
      <c r="BJ36" s="25">
        <v>27.4</v>
      </c>
      <c r="BK36" s="25">
        <v>27.4</v>
      </c>
      <c r="BL36" s="25">
        <v>27.4</v>
      </c>
      <c r="BM36" s="25">
        <v>27.4</v>
      </c>
      <c r="BN36" s="25">
        <v>27.4</v>
      </c>
      <c r="BO36" s="25">
        <v>27.4</v>
      </c>
      <c r="BP36" s="25">
        <v>27.4</v>
      </c>
      <c r="BQ36" s="25">
        <v>27.4</v>
      </c>
      <c r="BR36" s="25">
        <v>27.4</v>
      </c>
      <c r="BS36" s="26">
        <f t="shared" si="11"/>
        <v>1</v>
      </c>
      <c r="BT36" s="26">
        <f t="shared" si="12"/>
        <v>1</v>
      </c>
      <c r="BU36" s="27">
        <f t="shared" si="13"/>
        <v>1</v>
      </c>
      <c r="BV36" s="25">
        <v>24</v>
      </c>
      <c r="BW36" s="25">
        <v>24</v>
      </c>
      <c r="BX36" s="25">
        <v>24</v>
      </c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6"/>
      <c r="DE36" s="26"/>
      <c r="DF36" s="27"/>
      <c r="DG36" s="28">
        <v>28.2</v>
      </c>
      <c r="DH36" s="28">
        <v>28.2</v>
      </c>
      <c r="DI36" s="28">
        <v>28.2</v>
      </c>
      <c r="DJ36" s="28">
        <v>29.6</v>
      </c>
      <c r="DK36" s="28">
        <v>29.6</v>
      </c>
      <c r="DL36" s="28">
        <v>29.6</v>
      </c>
      <c r="DM36" s="28">
        <v>29.6</v>
      </c>
      <c r="DN36" s="28">
        <v>29.6</v>
      </c>
      <c r="DO36" s="28">
        <v>29.6</v>
      </c>
      <c r="DP36" s="28">
        <v>29.6</v>
      </c>
      <c r="DQ36" s="28">
        <v>29.6</v>
      </c>
      <c r="DR36" s="28">
        <v>29.6</v>
      </c>
      <c r="DS36" s="28">
        <v>29.6</v>
      </c>
      <c r="DT36" s="28">
        <v>29.6</v>
      </c>
      <c r="DU36" s="28">
        <v>29.6</v>
      </c>
      <c r="DV36" s="28">
        <v>29.6</v>
      </c>
      <c r="DW36" s="28">
        <v>29.6</v>
      </c>
      <c r="DX36" s="28">
        <v>29.6</v>
      </c>
      <c r="DY36" s="28">
        <v>29.6</v>
      </c>
      <c r="DZ36" s="28">
        <v>29.6</v>
      </c>
      <c r="EA36" s="28">
        <v>29.6</v>
      </c>
      <c r="EB36" s="28">
        <v>29.6</v>
      </c>
      <c r="EC36" s="28">
        <v>29.6</v>
      </c>
      <c r="ED36" s="28">
        <v>29.6</v>
      </c>
      <c r="EE36" s="28">
        <v>29.6</v>
      </c>
      <c r="EF36" s="28">
        <v>29.6</v>
      </c>
      <c r="EG36" s="28">
        <v>29.6</v>
      </c>
      <c r="EH36" s="28">
        <v>29.6</v>
      </c>
      <c r="EI36" s="28">
        <v>29.6</v>
      </c>
      <c r="EJ36" s="29">
        <v>29.6</v>
      </c>
      <c r="EK36" s="28">
        <v>29.6</v>
      </c>
      <c r="EL36" s="28">
        <v>29.6</v>
      </c>
      <c r="EM36" s="28">
        <v>29.6</v>
      </c>
      <c r="EN36" s="28">
        <v>29.6</v>
      </c>
      <c r="EO36" s="30">
        <f t="shared" si="14"/>
        <v>1</v>
      </c>
      <c r="EP36" s="31">
        <f t="shared" si="15"/>
        <v>1</v>
      </c>
      <c r="EQ36" s="32">
        <f t="shared" si="16"/>
        <v>1.0496453900709222</v>
      </c>
    </row>
    <row r="37" spans="1:147" s="33" customFormat="1" ht="18" customHeight="1" outlineLevel="1">
      <c r="A37" s="24" t="s">
        <v>38</v>
      </c>
      <c r="B37" s="25">
        <v>29</v>
      </c>
      <c r="C37" s="25">
        <v>29</v>
      </c>
      <c r="D37" s="25">
        <v>29</v>
      </c>
      <c r="E37" s="25">
        <v>29</v>
      </c>
      <c r="F37" s="25">
        <v>28.5</v>
      </c>
      <c r="G37" s="25">
        <v>28.5</v>
      </c>
      <c r="H37" s="25">
        <v>28.5</v>
      </c>
      <c r="I37" s="25">
        <v>28.5</v>
      </c>
      <c r="J37" s="25">
        <v>28.5</v>
      </c>
      <c r="K37" s="25">
        <v>28.5</v>
      </c>
      <c r="L37" s="25">
        <v>28.5</v>
      </c>
      <c r="M37" s="25">
        <v>28.5</v>
      </c>
      <c r="N37" s="25">
        <v>28.5</v>
      </c>
      <c r="O37" s="25">
        <v>28.5</v>
      </c>
      <c r="P37" s="25">
        <v>28.5</v>
      </c>
      <c r="Q37" s="25">
        <v>28.5</v>
      </c>
      <c r="R37" s="25">
        <v>28.5</v>
      </c>
      <c r="S37" s="25">
        <v>28.5</v>
      </c>
      <c r="T37" s="25">
        <v>28.5</v>
      </c>
      <c r="U37" s="25">
        <v>28.5</v>
      </c>
      <c r="V37" s="25">
        <v>28.5</v>
      </c>
      <c r="W37" s="25">
        <v>28.5</v>
      </c>
      <c r="X37" s="25">
        <v>28.5</v>
      </c>
      <c r="Y37" s="25">
        <v>28.5</v>
      </c>
      <c r="Z37" s="25">
        <v>28.5</v>
      </c>
      <c r="AA37" s="25">
        <v>28.5</v>
      </c>
      <c r="AB37" s="25">
        <v>28.5</v>
      </c>
      <c r="AC37" s="25">
        <v>28.5</v>
      </c>
      <c r="AD37" s="25">
        <v>28.5</v>
      </c>
      <c r="AE37" s="25">
        <v>28.5</v>
      </c>
      <c r="AF37" s="25">
        <v>28.5</v>
      </c>
      <c r="AG37" s="25">
        <v>28.5</v>
      </c>
      <c r="AH37" s="25">
        <v>28.5</v>
      </c>
      <c r="AI37" s="26">
        <f t="shared" si="8"/>
        <v>1</v>
      </c>
      <c r="AJ37" s="26">
        <f t="shared" si="9"/>
        <v>1</v>
      </c>
      <c r="AK37" s="27">
        <f t="shared" si="10"/>
        <v>0.98275862068965514</v>
      </c>
      <c r="AL37" s="25">
        <v>27.5</v>
      </c>
      <c r="AM37" s="25">
        <v>27.5</v>
      </c>
      <c r="AN37" s="25">
        <v>27.5</v>
      </c>
      <c r="AO37" s="25">
        <v>27.5</v>
      </c>
      <c r="AP37" s="25">
        <v>27</v>
      </c>
      <c r="AQ37" s="25">
        <v>27</v>
      </c>
      <c r="AR37" s="25">
        <v>27</v>
      </c>
      <c r="AS37" s="25">
        <v>27</v>
      </c>
      <c r="AT37" s="25">
        <v>27</v>
      </c>
      <c r="AU37" s="25">
        <v>27</v>
      </c>
      <c r="AV37" s="25">
        <v>27</v>
      </c>
      <c r="AW37" s="25">
        <v>27</v>
      </c>
      <c r="AX37" s="25">
        <v>27</v>
      </c>
      <c r="AY37" s="25">
        <v>27</v>
      </c>
      <c r="AZ37" s="25">
        <v>27</v>
      </c>
      <c r="BA37" s="25">
        <v>27</v>
      </c>
      <c r="BB37" s="25">
        <v>27</v>
      </c>
      <c r="BC37" s="25">
        <v>27</v>
      </c>
      <c r="BD37" s="25">
        <v>27</v>
      </c>
      <c r="BE37" s="25">
        <v>27</v>
      </c>
      <c r="BF37" s="25">
        <v>27</v>
      </c>
      <c r="BG37" s="25">
        <v>27</v>
      </c>
      <c r="BH37" s="25">
        <v>27</v>
      </c>
      <c r="BI37" s="25">
        <v>27</v>
      </c>
      <c r="BJ37" s="25">
        <v>27</v>
      </c>
      <c r="BK37" s="25">
        <v>27</v>
      </c>
      <c r="BL37" s="25">
        <v>27</v>
      </c>
      <c r="BM37" s="25">
        <v>27</v>
      </c>
      <c r="BN37" s="25">
        <v>27</v>
      </c>
      <c r="BO37" s="25">
        <v>27</v>
      </c>
      <c r="BP37" s="25">
        <v>27</v>
      </c>
      <c r="BQ37" s="25">
        <v>27</v>
      </c>
      <c r="BR37" s="25">
        <v>27</v>
      </c>
      <c r="BS37" s="26">
        <f t="shared" si="11"/>
        <v>1</v>
      </c>
      <c r="BT37" s="26">
        <f t="shared" si="12"/>
        <v>1</v>
      </c>
      <c r="BU37" s="27">
        <f t="shared" si="13"/>
        <v>0.98181818181818181</v>
      </c>
      <c r="BV37" s="25">
        <v>24</v>
      </c>
      <c r="BW37" s="25">
        <v>24</v>
      </c>
      <c r="BX37" s="25">
        <v>24</v>
      </c>
      <c r="BY37" s="25">
        <v>24</v>
      </c>
      <c r="BZ37" s="25">
        <v>24</v>
      </c>
      <c r="CA37" s="25">
        <v>24</v>
      </c>
      <c r="CB37" s="25">
        <v>24</v>
      </c>
      <c r="CC37" s="25">
        <v>24</v>
      </c>
      <c r="CD37" s="25">
        <v>24</v>
      </c>
      <c r="CE37" s="25">
        <v>24</v>
      </c>
      <c r="CF37" s="25">
        <v>24</v>
      </c>
      <c r="CG37" s="25">
        <v>24</v>
      </c>
      <c r="CH37" s="25">
        <v>24</v>
      </c>
      <c r="CI37" s="25">
        <v>24</v>
      </c>
      <c r="CJ37" s="25">
        <v>24</v>
      </c>
      <c r="CK37" s="25">
        <v>24</v>
      </c>
      <c r="CL37" s="25">
        <v>24</v>
      </c>
      <c r="CM37" s="25">
        <v>24</v>
      </c>
      <c r="CN37" s="25">
        <v>24</v>
      </c>
      <c r="CO37" s="25">
        <v>24</v>
      </c>
      <c r="CP37" s="25">
        <v>24</v>
      </c>
      <c r="CQ37" s="25">
        <v>24</v>
      </c>
      <c r="CR37" s="25">
        <v>24</v>
      </c>
      <c r="CS37" s="25">
        <v>24</v>
      </c>
      <c r="CT37" s="25">
        <v>24</v>
      </c>
      <c r="CU37" s="25">
        <v>24</v>
      </c>
      <c r="CV37" s="25">
        <v>24</v>
      </c>
      <c r="CW37" s="25">
        <v>24</v>
      </c>
      <c r="CX37" s="25">
        <v>24</v>
      </c>
      <c r="CY37" s="25">
        <v>24</v>
      </c>
      <c r="CZ37" s="25">
        <v>24</v>
      </c>
      <c r="DA37" s="25">
        <v>24</v>
      </c>
      <c r="DB37" s="25">
        <v>24</v>
      </c>
      <c r="DC37" s="25">
        <v>24</v>
      </c>
      <c r="DD37" s="26">
        <f t="shared" si="38"/>
        <v>1</v>
      </c>
      <c r="DE37" s="26">
        <f t="shared" si="39"/>
        <v>1</v>
      </c>
      <c r="DF37" s="27">
        <f t="shared" si="40"/>
        <v>1</v>
      </c>
      <c r="DG37" s="28">
        <v>28</v>
      </c>
      <c r="DH37" s="28">
        <v>28</v>
      </c>
      <c r="DI37" s="28">
        <v>28</v>
      </c>
      <c r="DJ37" s="28">
        <v>28</v>
      </c>
      <c r="DK37" s="28">
        <v>29</v>
      </c>
      <c r="DL37" s="28">
        <v>29</v>
      </c>
      <c r="DM37" s="28">
        <v>29</v>
      </c>
      <c r="DN37" s="28">
        <v>29</v>
      </c>
      <c r="DO37" s="28">
        <v>29</v>
      </c>
      <c r="DP37" s="28">
        <v>29</v>
      </c>
      <c r="DQ37" s="28">
        <v>29</v>
      </c>
      <c r="DR37" s="28">
        <v>29</v>
      </c>
      <c r="DS37" s="28">
        <v>29</v>
      </c>
      <c r="DT37" s="28">
        <v>29</v>
      </c>
      <c r="DU37" s="28">
        <v>29</v>
      </c>
      <c r="DV37" s="28">
        <v>29</v>
      </c>
      <c r="DW37" s="28">
        <v>29</v>
      </c>
      <c r="DX37" s="28">
        <v>29</v>
      </c>
      <c r="DY37" s="28">
        <v>29</v>
      </c>
      <c r="DZ37" s="28">
        <v>29</v>
      </c>
      <c r="EA37" s="28">
        <v>29</v>
      </c>
      <c r="EB37" s="28">
        <v>29</v>
      </c>
      <c r="EC37" s="28">
        <v>29</v>
      </c>
      <c r="ED37" s="28">
        <v>29</v>
      </c>
      <c r="EE37" s="28">
        <v>29</v>
      </c>
      <c r="EF37" s="28">
        <v>29</v>
      </c>
      <c r="EG37" s="28">
        <v>29</v>
      </c>
      <c r="EH37" s="28">
        <v>29</v>
      </c>
      <c r="EI37" s="28">
        <v>29</v>
      </c>
      <c r="EJ37" s="29">
        <v>29</v>
      </c>
      <c r="EK37" s="28">
        <v>29</v>
      </c>
      <c r="EL37" s="28">
        <v>29</v>
      </c>
      <c r="EM37" s="28">
        <v>29</v>
      </c>
      <c r="EN37" s="28">
        <v>29</v>
      </c>
      <c r="EO37" s="30">
        <f t="shared" si="14"/>
        <v>1</v>
      </c>
      <c r="EP37" s="31">
        <f t="shared" si="15"/>
        <v>1</v>
      </c>
      <c r="EQ37" s="32">
        <f t="shared" si="16"/>
        <v>1.0357142857142858</v>
      </c>
    </row>
    <row r="38" spans="1:147" s="33" customFormat="1" ht="18.75" outlineLevel="1">
      <c r="A38" s="24" t="s">
        <v>39</v>
      </c>
      <c r="B38" s="25">
        <v>28</v>
      </c>
      <c r="C38" s="25">
        <v>28</v>
      </c>
      <c r="D38" s="25">
        <v>28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6"/>
      <c r="AJ38" s="26"/>
      <c r="AK38" s="27"/>
      <c r="AL38" s="25">
        <v>26</v>
      </c>
      <c r="AM38" s="25">
        <v>26</v>
      </c>
      <c r="AN38" s="25">
        <v>26</v>
      </c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6"/>
      <c r="BT38" s="26"/>
      <c r="BU38" s="27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6"/>
      <c r="DE38" s="26"/>
      <c r="DF38" s="27"/>
      <c r="DG38" s="28"/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9"/>
      <c r="EK38" s="28"/>
      <c r="EL38" s="28"/>
      <c r="EM38" s="28"/>
      <c r="EN38" s="28"/>
      <c r="EO38" s="30"/>
      <c r="EP38" s="31"/>
      <c r="EQ38" s="32"/>
    </row>
    <row r="39" spans="1:147" s="33" customFormat="1" ht="18.75" outlineLevel="1">
      <c r="A39" s="24" t="s">
        <v>40</v>
      </c>
      <c r="B39" s="25">
        <v>28.9</v>
      </c>
      <c r="C39" s="25">
        <v>28.9</v>
      </c>
      <c r="D39" s="25">
        <v>28.9</v>
      </c>
      <c r="E39" s="25">
        <v>28.9</v>
      </c>
      <c r="F39" s="25">
        <v>28.9</v>
      </c>
      <c r="G39" s="25">
        <v>28.9</v>
      </c>
      <c r="H39" s="25">
        <v>29</v>
      </c>
      <c r="I39" s="25">
        <v>29</v>
      </c>
      <c r="J39" s="25">
        <v>29</v>
      </c>
      <c r="K39" s="25">
        <v>28.9</v>
      </c>
      <c r="L39" s="25">
        <v>28.9</v>
      </c>
      <c r="M39" s="25">
        <v>28.9</v>
      </c>
      <c r="N39" s="25">
        <v>28.9</v>
      </c>
      <c r="O39" s="25">
        <v>28.9</v>
      </c>
      <c r="P39" s="25">
        <v>28.9</v>
      </c>
      <c r="Q39" s="25">
        <v>28.9</v>
      </c>
      <c r="R39" s="25">
        <v>28.9</v>
      </c>
      <c r="S39" s="25">
        <v>28.9</v>
      </c>
      <c r="T39" s="25">
        <v>28.9</v>
      </c>
      <c r="U39" s="25">
        <v>28.9</v>
      </c>
      <c r="V39" s="25">
        <v>28.9</v>
      </c>
      <c r="W39" s="25">
        <v>28.9</v>
      </c>
      <c r="X39" s="25">
        <v>28.9</v>
      </c>
      <c r="Y39" s="25">
        <v>28.9</v>
      </c>
      <c r="Z39" s="25">
        <v>28.9</v>
      </c>
      <c r="AA39" s="25">
        <v>28.9</v>
      </c>
      <c r="AB39" s="25">
        <v>28.9</v>
      </c>
      <c r="AC39" s="25">
        <v>28.9</v>
      </c>
      <c r="AD39" s="25">
        <v>28.9</v>
      </c>
      <c r="AE39" s="25">
        <v>28.9</v>
      </c>
      <c r="AF39" s="25">
        <v>28.9</v>
      </c>
      <c r="AG39" s="25">
        <v>28.9</v>
      </c>
      <c r="AH39" s="25">
        <v>28.9</v>
      </c>
      <c r="AI39" s="26">
        <f t="shared" si="8"/>
        <v>1</v>
      </c>
      <c r="AJ39" s="26">
        <f t="shared" si="9"/>
        <v>1</v>
      </c>
      <c r="AK39" s="27">
        <f t="shared" si="10"/>
        <v>1</v>
      </c>
      <c r="AL39" s="25">
        <v>27.3</v>
      </c>
      <c r="AM39" s="25">
        <v>27.3</v>
      </c>
      <c r="AN39" s="25">
        <v>27.3</v>
      </c>
      <c r="AO39" s="25">
        <v>27.3</v>
      </c>
      <c r="AP39" s="25">
        <v>27.3</v>
      </c>
      <c r="AQ39" s="25">
        <v>27.3</v>
      </c>
      <c r="AR39" s="25">
        <v>27.4</v>
      </c>
      <c r="AS39" s="25">
        <v>27.3</v>
      </c>
      <c r="AT39" s="25">
        <v>27.3</v>
      </c>
      <c r="AU39" s="25">
        <v>27.3</v>
      </c>
      <c r="AV39" s="25">
        <v>27.3</v>
      </c>
      <c r="AW39" s="25">
        <v>27.3</v>
      </c>
      <c r="AX39" s="25">
        <v>27.3</v>
      </c>
      <c r="AY39" s="25">
        <v>27.3</v>
      </c>
      <c r="AZ39" s="25">
        <v>27.3</v>
      </c>
      <c r="BA39" s="25">
        <v>27.3</v>
      </c>
      <c r="BB39" s="25">
        <v>27.3</v>
      </c>
      <c r="BC39" s="25">
        <v>27.3</v>
      </c>
      <c r="BD39" s="25">
        <v>27.3</v>
      </c>
      <c r="BE39" s="25">
        <v>27.3</v>
      </c>
      <c r="BF39" s="25">
        <v>27.3</v>
      </c>
      <c r="BG39" s="25">
        <v>27.3</v>
      </c>
      <c r="BH39" s="25">
        <v>27.3</v>
      </c>
      <c r="BI39" s="25">
        <v>27.3</v>
      </c>
      <c r="BJ39" s="25">
        <v>27.3</v>
      </c>
      <c r="BK39" s="25">
        <v>27.3</v>
      </c>
      <c r="BL39" s="25">
        <v>27.3</v>
      </c>
      <c r="BM39" s="25">
        <v>27.3</v>
      </c>
      <c r="BN39" s="25">
        <v>27.3</v>
      </c>
      <c r="BO39" s="25">
        <v>27.3</v>
      </c>
      <c r="BP39" s="25">
        <v>27.3</v>
      </c>
      <c r="BQ39" s="25">
        <v>27.3</v>
      </c>
      <c r="BR39" s="25">
        <v>27.3</v>
      </c>
      <c r="BS39" s="26">
        <f t="shared" si="11"/>
        <v>1</v>
      </c>
      <c r="BT39" s="26">
        <f t="shared" si="12"/>
        <v>1</v>
      </c>
      <c r="BU39" s="27">
        <f t="shared" si="13"/>
        <v>1</v>
      </c>
      <c r="BV39" s="25">
        <v>24</v>
      </c>
      <c r="BW39" s="25">
        <v>23.9</v>
      </c>
      <c r="BX39" s="25">
        <v>23.9</v>
      </c>
      <c r="BY39" s="25">
        <v>23.9</v>
      </c>
      <c r="BZ39" s="25">
        <v>23.9</v>
      </c>
      <c r="CA39" s="25">
        <v>23.9</v>
      </c>
      <c r="CB39" s="25">
        <v>23.9</v>
      </c>
      <c r="CC39" s="25">
        <v>24</v>
      </c>
      <c r="CD39" s="25">
        <v>23.9</v>
      </c>
      <c r="CE39" s="25">
        <v>23.9</v>
      </c>
      <c r="CF39" s="25">
        <v>23.9</v>
      </c>
      <c r="CG39" s="25">
        <v>23.9</v>
      </c>
      <c r="CH39" s="25">
        <v>23.9</v>
      </c>
      <c r="CI39" s="25">
        <v>23.9</v>
      </c>
      <c r="CJ39" s="25">
        <v>23.9</v>
      </c>
      <c r="CK39" s="25">
        <v>23.9</v>
      </c>
      <c r="CL39" s="25">
        <v>23.9</v>
      </c>
      <c r="CM39" s="25">
        <v>23.9</v>
      </c>
      <c r="CN39" s="25">
        <v>23.9</v>
      </c>
      <c r="CO39" s="25">
        <v>23.9</v>
      </c>
      <c r="CP39" s="25">
        <v>23.9</v>
      </c>
      <c r="CQ39" s="25">
        <v>23.9</v>
      </c>
      <c r="CR39" s="25">
        <v>23.9</v>
      </c>
      <c r="CS39" s="25">
        <v>23.9</v>
      </c>
      <c r="CT39" s="25">
        <v>23.9</v>
      </c>
      <c r="CU39" s="25">
        <v>23.9</v>
      </c>
      <c r="CV39" s="25">
        <v>23.9</v>
      </c>
      <c r="CW39" s="25">
        <v>23.9</v>
      </c>
      <c r="CX39" s="25">
        <v>23.9</v>
      </c>
      <c r="CY39" s="25">
        <v>23.9</v>
      </c>
      <c r="CZ39" s="25">
        <v>23.9</v>
      </c>
      <c r="DA39" s="25">
        <v>23.9</v>
      </c>
      <c r="DB39" s="25">
        <v>23.9</v>
      </c>
      <c r="DC39" s="25">
        <v>23.9</v>
      </c>
      <c r="DD39" s="26">
        <f t="shared" si="38"/>
        <v>1</v>
      </c>
      <c r="DE39" s="26">
        <f t="shared" si="39"/>
        <v>1</v>
      </c>
      <c r="DF39" s="27">
        <f t="shared" si="40"/>
        <v>1</v>
      </c>
      <c r="DG39" s="28">
        <v>27.3</v>
      </c>
      <c r="DH39" s="28">
        <v>28.1</v>
      </c>
      <c r="DI39" s="28">
        <v>28.1</v>
      </c>
      <c r="DJ39" s="28">
        <v>28.1</v>
      </c>
      <c r="DK39" s="28">
        <v>28.1</v>
      </c>
      <c r="DL39" s="28">
        <v>28.1</v>
      </c>
      <c r="DM39" s="28">
        <v>28.1</v>
      </c>
      <c r="DN39" s="28">
        <v>27.3</v>
      </c>
      <c r="DO39" s="28">
        <v>29</v>
      </c>
      <c r="DP39" s="28">
        <v>29</v>
      </c>
      <c r="DQ39" s="28">
        <v>29</v>
      </c>
      <c r="DR39" s="28">
        <v>29</v>
      </c>
      <c r="DS39" s="28">
        <v>29</v>
      </c>
      <c r="DT39" s="28">
        <v>29</v>
      </c>
      <c r="DU39" s="28">
        <v>29</v>
      </c>
      <c r="DV39" s="28">
        <v>29</v>
      </c>
      <c r="DW39" s="28">
        <v>29</v>
      </c>
      <c r="DX39" s="28">
        <v>29</v>
      </c>
      <c r="DY39" s="28">
        <v>29</v>
      </c>
      <c r="DZ39" s="28">
        <v>29</v>
      </c>
      <c r="EA39" s="28">
        <v>29</v>
      </c>
      <c r="EB39" s="28">
        <v>29</v>
      </c>
      <c r="EC39" s="28">
        <v>29</v>
      </c>
      <c r="ED39" s="28">
        <v>29</v>
      </c>
      <c r="EE39" s="28">
        <v>29</v>
      </c>
      <c r="EF39" s="28">
        <v>29</v>
      </c>
      <c r="EG39" s="28">
        <v>29</v>
      </c>
      <c r="EH39" s="28">
        <v>29</v>
      </c>
      <c r="EI39" s="28">
        <v>29</v>
      </c>
      <c r="EJ39" s="29">
        <v>29</v>
      </c>
      <c r="EK39" s="28">
        <v>29</v>
      </c>
      <c r="EL39" s="28">
        <v>29</v>
      </c>
      <c r="EM39" s="28">
        <v>29</v>
      </c>
      <c r="EN39" s="28">
        <v>29</v>
      </c>
      <c r="EO39" s="30">
        <f t="shared" si="14"/>
        <v>1</v>
      </c>
      <c r="EP39" s="31">
        <f t="shared" si="15"/>
        <v>1</v>
      </c>
      <c r="EQ39" s="32">
        <f t="shared" si="16"/>
        <v>1.0320284697508897</v>
      </c>
    </row>
    <row r="40" spans="1:147" s="23" customFormat="1" ht="36.75" customHeight="1">
      <c r="A40" s="34" t="s">
        <v>41</v>
      </c>
      <c r="B40" s="20">
        <f t="shared" ref="B40:K40" si="77">AVERAGE(B41:B48)</f>
        <v>30.3</v>
      </c>
      <c r="C40" s="20">
        <f t="shared" si="77"/>
        <v>30.3</v>
      </c>
      <c r="D40" s="20">
        <f t="shared" si="77"/>
        <v>29.274999999999999</v>
      </c>
      <c r="E40" s="20">
        <f t="shared" si="77"/>
        <v>29.4</v>
      </c>
      <c r="F40" s="20">
        <f t="shared" si="77"/>
        <v>29.4</v>
      </c>
      <c r="G40" s="20">
        <f t="shared" si="77"/>
        <v>29.4</v>
      </c>
      <c r="H40" s="20">
        <f t="shared" si="77"/>
        <v>29.4</v>
      </c>
      <c r="I40" s="20">
        <f t="shared" si="77"/>
        <v>29.4</v>
      </c>
      <c r="J40" s="20">
        <f t="shared" si="77"/>
        <v>29.4</v>
      </c>
      <c r="K40" s="20">
        <f t="shared" si="77"/>
        <v>29.4</v>
      </c>
      <c r="L40" s="20">
        <f>AVERAGE(L41:L48)</f>
        <v>28.925000000000001</v>
      </c>
      <c r="M40" s="20">
        <f>AVERAGE(M41:M48)</f>
        <v>28.925000000000001</v>
      </c>
      <c r="N40" s="20">
        <f>AVERAGE(N41:N48)</f>
        <v>28.925000000000001</v>
      </c>
      <c r="O40" s="20">
        <f>AVERAGE(O41:O48)</f>
        <v>28.925000000000001</v>
      </c>
      <c r="P40" s="20">
        <f>AVERAGE(P41:P48)</f>
        <v>28.925000000000001</v>
      </c>
      <c r="Q40" s="20">
        <f t="shared" ref="Q40:AH40" si="78">AVERAGE(Q41:Q48)</f>
        <v>28.925000000000001</v>
      </c>
      <c r="R40" s="20">
        <f t="shared" si="78"/>
        <v>28.925000000000001</v>
      </c>
      <c r="S40" s="20">
        <f t="shared" si="78"/>
        <v>28.925000000000001</v>
      </c>
      <c r="T40" s="20">
        <f t="shared" si="78"/>
        <v>28.925000000000001</v>
      </c>
      <c r="U40" s="20">
        <f t="shared" si="78"/>
        <v>28.925000000000001</v>
      </c>
      <c r="V40" s="20">
        <f t="shared" si="78"/>
        <v>28.925000000000001</v>
      </c>
      <c r="W40" s="20">
        <f t="shared" si="78"/>
        <v>28.925000000000001</v>
      </c>
      <c r="X40" s="20">
        <f t="shared" si="78"/>
        <v>28.925000000000001</v>
      </c>
      <c r="Y40" s="20">
        <f t="shared" si="78"/>
        <v>28.925000000000001</v>
      </c>
      <c r="Z40" s="20">
        <f t="shared" si="78"/>
        <v>28.925000000000001</v>
      </c>
      <c r="AA40" s="20">
        <f t="shared" si="78"/>
        <v>28.925000000000001</v>
      </c>
      <c r="AB40" s="20">
        <f t="shared" si="78"/>
        <v>29.024999999999999</v>
      </c>
      <c r="AC40" s="20">
        <f t="shared" si="78"/>
        <v>29.024999999999999</v>
      </c>
      <c r="AD40" s="20">
        <f t="shared" si="78"/>
        <v>29.024999999999999</v>
      </c>
      <c r="AE40" s="20">
        <f t="shared" si="78"/>
        <v>29.024999999999999</v>
      </c>
      <c r="AF40" s="20">
        <f>AVERAGE(AF41:AF48)</f>
        <v>29.024999999999999</v>
      </c>
      <c r="AG40" s="20">
        <f t="shared" ref="AG40" si="79">AVERAGE(AG41:AG48)</f>
        <v>29.362500000000004</v>
      </c>
      <c r="AH40" s="20">
        <f t="shared" si="78"/>
        <v>29.387500000000003</v>
      </c>
      <c r="AI40" s="21">
        <f t="shared" si="8"/>
        <v>1.0008514261387824</v>
      </c>
      <c r="AJ40" s="21">
        <f t="shared" si="9"/>
        <v>1.0124892334194662</v>
      </c>
      <c r="AK40" s="22">
        <f t="shared" si="10"/>
        <v>0.96988448844884501</v>
      </c>
      <c r="AL40" s="20">
        <f t="shared" ref="AL40:AT40" si="80">AVERAGE(AL41:AL47)</f>
        <v>29.4</v>
      </c>
      <c r="AM40" s="20">
        <f t="shared" si="80"/>
        <v>29.4</v>
      </c>
      <c r="AN40" s="20">
        <f t="shared" si="80"/>
        <v>27.880000000000003</v>
      </c>
      <c r="AO40" s="20">
        <f t="shared" si="80"/>
        <v>27.78</v>
      </c>
      <c r="AP40" s="20">
        <f t="shared" si="80"/>
        <v>27.78</v>
      </c>
      <c r="AQ40" s="20">
        <f t="shared" si="80"/>
        <v>27.78</v>
      </c>
      <c r="AR40" s="20">
        <f t="shared" si="80"/>
        <v>27.78</v>
      </c>
      <c r="AS40" s="20">
        <f t="shared" si="80"/>
        <v>27.78</v>
      </c>
      <c r="AT40" s="20">
        <f t="shared" si="80"/>
        <v>27.78</v>
      </c>
      <c r="AU40" s="20">
        <f>AVERAGE(AU41:AU47)</f>
        <v>27.78</v>
      </c>
      <c r="AV40" s="20">
        <f>AVERAGE(AV41:AV47)</f>
        <v>27.24</v>
      </c>
      <c r="AW40" s="20">
        <f>AVERAGE(AW41:AW47)</f>
        <v>27.24</v>
      </c>
      <c r="AX40" s="20">
        <f>AVERAGE(AX41:AX47)</f>
        <v>27.24</v>
      </c>
      <c r="AY40" s="20">
        <f>AVERAGE(AY41:AY47)</f>
        <v>27.24</v>
      </c>
      <c r="AZ40" s="20">
        <f t="shared" ref="AZ40:BR40" si="81">AVERAGE(AZ41:AZ47)</f>
        <v>27.24</v>
      </c>
      <c r="BA40" s="20">
        <f t="shared" si="81"/>
        <v>27.24</v>
      </c>
      <c r="BB40" s="20">
        <f t="shared" si="81"/>
        <v>27.24</v>
      </c>
      <c r="BC40" s="20">
        <f t="shared" si="81"/>
        <v>27.24</v>
      </c>
      <c r="BD40" s="20">
        <f t="shared" si="81"/>
        <v>27.24</v>
      </c>
      <c r="BE40" s="20">
        <f t="shared" si="81"/>
        <v>27.24</v>
      </c>
      <c r="BF40" s="20">
        <f t="shared" si="81"/>
        <v>27.24</v>
      </c>
      <c r="BG40" s="20">
        <f t="shared" si="81"/>
        <v>27.24</v>
      </c>
      <c r="BH40" s="20">
        <f t="shared" si="81"/>
        <v>27.24</v>
      </c>
      <c r="BI40" s="20">
        <f t="shared" si="81"/>
        <v>27.24</v>
      </c>
      <c r="BJ40" s="20">
        <f t="shared" si="81"/>
        <v>27.24</v>
      </c>
      <c r="BK40" s="20">
        <f t="shared" si="81"/>
        <v>27.24</v>
      </c>
      <c r="BL40" s="20">
        <f t="shared" si="81"/>
        <v>27.439999999999998</v>
      </c>
      <c r="BM40" s="20">
        <f t="shared" si="81"/>
        <v>27.439999999999998</v>
      </c>
      <c r="BN40" s="20">
        <f t="shared" si="81"/>
        <v>27.439999999999998</v>
      </c>
      <c r="BO40" s="20">
        <f t="shared" si="81"/>
        <v>27.439999999999998</v>
      </c>
      <c r="BP40" s="20">
        <f>AVERAGE(BP41:BP47)</f>
        <v>27.439999999999998</v>
      </c>
      <c r="BQ40" s="20">
        <f t="shared" ref="BQ40" si="82">AVERAGE(BQ41:BQ47)</f>
        <v>27.68</v>
      </c>
      <c r="BR40" s="20">
        <f t="shared" si="81"/>
        <v>27.7</v>
      </c>
      <c r="BS40" s="21">
        <f t="shared" si="11"/>
        <v>1.0007225433526012</v>
      </c>
      <c r="BT40" s="21">
        <f t="shared" si="12"/>
        <v>1.0094752186588922</v>
      </c>
      <c r="BU40" s="22">
        <f t="shared" si="13"/>
        <v>0.94217687074829937</v>
      </c>
      <c r="BV40" s="20">
        <f t="shared" ref="BV40:CF40" si="83">AVERAGE(BV41:BV48)</f>
        <v>25.9</v>
      </c>
      <c r="BW40" s="20">
        <f t="shared" si="83"/>
        <v>25.72</v>
      </c>
      <c r="BX40" s="20">
        <f t="shared" si="83"/>
        <v>25.72</v>
      </c>
      <c r="BY40" s="20">
        <f t="shared" si="83"/>
        <v>24.56</v>
      </c>
      <c r="BZ40" s="20">
        <f t="shared" si="83"/>
        <v>24.66</v>
      </c>
      <c r="CA40" s="20">
        <f t="shared" si="83"/>
        <v>24.66</v>
      </c>
      <c r="CB40" s="20">
        <f t="shared" si="83"/>
        <v>24.66</v>
      </c>
      <c r="CC40" s="20">
        <f t="shared" si="83"/>
        <v>24.66</v>
      </c>
      <c r="CD40" s="20">
        <f t="shared" si="83"/>
        <v>24.66</v>
      </c>
      <c r="CE40" s="20">
        <f t="shared" si="83"/>
        <v>24.66</v>
      </c>
      <c r="CF40" s="20">
        <f t="shared" si="83"/>
        <v>24.66</v>
      </c>
      <c r="CG40" s="20">
        <f>AVERAGE(CG41:CG48)</f>
        <v>24.16</v>
      </c>
      <c r="CH40" s="20">
        <f>AVERAGE(CH41:CH48)</f>
        <v>24.16</v>
      </c>
      <c r="CI40" s="20">
        <f>AVERAGE(CI41:CI48)</f>
        <v>24.16</v>
      </c>
      <c r="CJ40" s="20">
        <f>AVERAGE(CJ41:CJ48)</f>
        <v>24.16</v>
      </c>
      <c r="CK40" s="20">
        <f>AVERAGE(CK41:CK48)</f>
        <v>24.16</v>
      </c>
      <c r="CL40" s="45">
        <f t="shared" ref="CL40:DC40" si="84">AVERAGE(CL41:CL48)</f>
        <v>24.16</v>
      </c>
      <c r="CM40" s="20">
        <f t="shared" si="84"/>
        <v>24.16</v>
      </c>
      <c r="CN40" s="20">
        <f t="shared" si="84"/>
        <v>24.16</v>
      </c>
      <c r="CO40" s="20">
        <f t="shared" si="84"/>
        <v>24.16</v>
      </c>
      <c r="CP40" s="20">
        <f t="shared" si="84"/>
        <v>24.16</v>
      </c>
      <c r="CQ40" s="20">
        <f t="shared" si="84"/>
        <v>24.16</v>
      </c>
      <c r="CR40" s="20">
        <f t="shared" si="84"/>
        <v>24.16</v>
      </c>
      <c r="CS40" s="20">
        <f t="shared" si="84"/>
        <v>24.16</v>
      </c>
      <c r="CT40" s="20">
        <f t="shared" si="84"/>
        <v>24.16</v>
      </c>
      <c r="CU40" s="20">
        <f t="shared" si="84"/>
        <v>24.16</v>
      </c>
      <c r="CV40" s="20">
        <f t="shared" si="84"/>
        <v>24.16</v>
      </c>
      <c r="CW40" s="20">
        <f t="shared" si="84"/>
        <v>24.16</v>
      </c>
      <c r="CX40" s="20">
        <f t="shared" si="84"/>
        <v>24.16</v>
      </c>
      <c r="CY40" s="20">
        <f>AVERAGE(CY41:CY48)</f>
        <v>24.16</v>
      </c>
      <c r="CZ40" s="20">
        <f>AVERAGE(CZ41:CZ48)</f>
        <v>24.16</v>
      </c>
      <c r="DA40" s="20">
        <f>AVERAGE(DA41:DA48)</f>
        <v>24.16</v>
      </c>
      <c r="DB40" s="20">
        <f t="shared" ref="DB40" si="85">AVERAGE(DB41:DB48)</f>
        <v>24.369999999999997</v>
      </c>
      <c r="DC40" s="20">
        <f t="shared" si="84"/>
        <v>24.369999999999997</v>
      </c>
      <c r="DD40" s="21">
        <f t="shared" si="38"/>
        <v>1</v>
      </c>
      <c r="DE40" s="21">
        <f t="shared" si="39"/>
        <v>1.0086920529801324</v>
      </c>
      <c r="DF40" s="22">
        <f t="shared" si="40"/>
        <v>0.94751166407465004</v>
      </c>
      <c r="DG40" s="20">
        <f t="shared" ref="DG40:DQ40" si="86">AVERAGE(DG41:DG47)</f>
        <v>29.674999999999997</v>
      </c>
      <c r="DH40" s="20">
        <f t="shared" si="86"/>
        <v>29.424999999999997</v>
      </c>
      <c r="DI40" s="20">
        <f t="shared" si="86"/>
        <v>29.424999999999997</v>
      </c>
      <c r="DJ40" s="20">
        <f t="shared" si="86"/>
        <v>28.5</v>
      </c>
      <c r="DK40" s="20">
        <f t="shared" si="86"/>
        <v>28.75</v>
      </c>
      <c r="DL40" s="20">
        <f t="shared" si="86"/>
        <v>28.75</v>
      </c>
      <c r="DM40" s="20">
        <f t="shared" si="86"/>
        <v>28.75</v>
      </c>
      <c r="DN40" s="20">
        <f t="shared" si="86"/>
        <v>28.75</v>
      </c>
      <c r="DO40" s="20">
        <f t="shared" si="86"/>
        <v>28.75</v>
      </c>
      <c r="DP40" s="20">
        <f t="shared" si="86"/>
        <v>28.75</v>
      </c>
      <c r="DQ40" s="20">
        <f t="shared" si="86"/>
        <v>28.75</v>
      </c>
      <c r="DR40" s="20">
        <f>AVERAGE(DR41:DR47)</f>
        <v>28.2</v>
      </c>
      <c r="DS40" s="20">
        <f>AVERAGE(DS41:DS47)</f>
        <v>28.2</v>
      </c>
      <c r="DT40" s="20">
        <f>AVERAGE(DT41:DT47)</f>
        <v>28.2</v>
      </c>
      <c r="DU40" s="20">
        <f>AVERAGE(DU41:DU47)</f>
        <v>28.2</v>
      </c>
      <c r="DV40" s="20">
        <f>AVERAGE(DV41:DV47)</f>
        <v>28.2</v>
      </c>
      <c r="DW40" s="20">
        <f t="shared" ref="DW40:EN40" si="87">AVERAGE(DW41:DW47)</f>
        <v>28.2</v>
      </c>
      <c r="DX40" s="20">
        <f t="shared" si="87"/>
        <v>28.2</v>
      </c>
      <c r="DY40" s="20">
        <f t="shared" si="87"/>
        <v>28.2</v>
      </c>
      <c r="DZ40" s="20">
        <f t="shared" si="87"/>
        <v>28.2</v>
      </c>
      <c r="EA40" s="20">
        <f t="shared" si="87"/>
        <v>28.2</v>
      </c>
      <c r="EB40" s="20">
        <f t="shared" si="87"/>
        <v>28.2</v>
      </c>
      <c r="EC40" s="20">
        <f t="shared" si="87"/>
        <v>28.2</v>
      </c>
      <c r="ED40" s="20">
        <f t="shared" si="87"/>
        <v>28.2</v>
      </c>
      <c r="EE40" s="20">
        <f t="shared" si="87"/>
        <v>28.2</v>
      </c>
      <c r="EF40" s="20">
        <f t="shared" si="87"/>
        <v>28.2</v>
      </c>
      <c r="EG40" s="20">
        <f t="shared" si="87"/>
        <v>28.2</v>
      </c>
      <c r="EH40" s="20">
        <f t="shared" si="87"/>
        <v>28.2</v>
      </c>
      <c r="EI40" s="20">
        <f t="shared" si="87"/>
        <v>28.2</v>
      </c>
      <c r="EJ40" s="20">
        <f>AVERAGE(EJ41:EJ47)</f>
        <v>28.2</v>
      </c>
      <c r="EK40" s="20">
        <f>AVERAGE(EK41:EK47)</f>
        <v>28.2</v>
      </c>
      <c r="EL40" s="20">
        <f>AVERAGE(EL41:EL47)</f>
        <v>28.2</v>
      </c>
      <c r="EM40" s="20">
        <f t="shared" ref="EM40" si="88">AVERAGE(EM41:EM47)</f>
        <v>28.524999999999999</v>
      </c>
      <c r="EN40" s="20">
        <f t="shared" si="87"/>
        <v>28.55</v>
      </c>
      <c r="EO40" s="35">
        <f t="shared" si="14"/>
        <v>1.0008764241893078</v>
      </c>
      <c r="EP40" s="35">
        <f t="shared" si="15"/>
        <v>1.0124113475177305</v>
      </c>
      <c r="EQ40" s="22">
        <f t="shared" si="16"/>
        <v>0.97026338147833491</v>
      </c>
    </row>
    <row r="41" spans="1:147" s="33" customFormat="1" ht="60.75" customHeight="1" outlineLevel="1">
      <c r="A41" s="41" t="s">
        <v>42</v>
      </c>
      <c r="B41" s="37">
        <v>29.1</v>
      </c>
      <c r="C41" s="37">
        <v>29.1</v>
      </c>
      <c r="D41" s="37">
        <v>27.7</v>
      </c>
      <c r="E41" s="37">
        <v>27.7</v>
      </c>
      <c r="F41" s="37">
        <v>27.7</v>
      </c>
      <c r="G41" s="37">
        <v>27.7</v>
      </c>
      <c r="H41" s="37">
        <v>27.7</v>
      </c>
      <c r="I41" s="37">
        <v>27.7</v>
      </c>
      <c r="J41" s="37">
        <v>27.7</v>
      </c>
      <c r="K41" s="37">
        <v>27.7</v>
      </c>
      <c r="L41" s="37">
        <v>27.7</v>
      </c>
      <c r="M41" s="37">
        <v>27.7</v>
      </c>
      <c r="N41" s="37">
        <v>27.7</v>
      </c>
      <c r="O41" s="37">
        <v>27.7</v>
      </c>
      <c r="P41" s="37">
        <v>27.7</v>
      </c>
      <c r="Q41" s="37">
        <v>27.7</v>
      </c>
      <c r="R41" s="37">
        <v>27.7</v>
      </c>
      <c r="S41" s="37">
        <v>27.7</v>
      </c>
      <c r="T41" s="37">
        <v>27.7</v>
      </c>
      <c r="U41" s="37">
        <v>27.7</v>
      </c>
      <c r="V41" s="37">
        <v>27.7</v>
      </c>
      <c r="W41" s="37">
        <v>27.7</v>
      </c>
      <c r="X41" s="37">
        <v>27.7</v>
      </c>
      <c r="Y41" s="37">
        <v>27.7</v>
      </c>
      <c r="Z41" s="37">
        <v>27.7</v>
      </c>
      <c r="AA41" s="37">
        <v>27.7</v>
      </c>
      <c r="AB41" s="37">
        <v>27.7</v>
      </c>
      <c r="AC41" s="37">
        <v>27.7</v>
      </c>
      <c r="AD41" s="37">
        <v>27.7</v>
      </c>
      <c r="AE41" s="37">
        <v>27.7</v>
      </c>
      <c r="AF41" s="37">
        <v>27.7</v>
      </c>
      <c r="AG41" s="37">
        <v>27.7</v>
      </c>
      <c r="AH41" s="37">
        <v>27.7</v>
      </c>
      <c r="AI41" s="26">
        <f t="shared" si="8"/>
        <v>1</v>
      </c>
      <c r="AJ41" s="26">
        <f t="shared" si="9"/>
        <v>1</v>
      </c>
      <c r="AK41" s="27">
        <f t="shared" si="10"/>
        <v>0.95189003436426112</v>
      </c>
      <c r="AL41" s="37">
        <v>28.1</v>
      </c>
      <c r="AM41" s="37">
        <v>28.1</v>
      </c>
      <c r="AN41" s="37">
        <v>25.7</v>
      </c>
      <c r="AO41" s="37">
        <v>25.7</v>
      </c>
      <c r="AP41" s="37">
        <v>25.7</v>
      </c>
      <c r="AQ41" s="37">
        <v>25.7</v>
      </c>
      <c r="AR41" s="37">
        <v>25.7</v>
      </c>
      <c r="AS41" s="37">
        <v>25.7</v>
      </c>
      <c r="AT41" s="37">
        <v>25.7</v>
      </c>
      <c r="AU41" s="37">
        <v>25.7</v>
      </c>
      <c r="AV41" s="37">
        <v>25.7</v>
      </c>
      <c r="AW41" s="37">
        <v>25.7</v>
      </c>
      <c r="AX41" s="37">
        <v>25.7</v>
      </c>
      <c r="AY41" s="37">
        <v>25.7</v>
      </c>
      <c r="AZ41" s="37">
        <v>25.7</v>
      </c>
      <c r="BA41" s="37">
        <v>25.7</v>
      </c>
      <c r="BB41" s="37">
        <v>25.7</v>
      </c>
      <c r="BC41" s="37">
        <v>25.7</v>
      </c>
      <c r="BD41" s="37">
        <v>25.7</v>
      </c>
      <c r="BE41" s="37">
        <v>25.7</v>
      </c>
      <c r="BF41" s="37">
        <v>25.7</v>
      </c>
      <c r="BG41" s="37">
        <v>25.7</v>
      </c>
      <c r="BH41" s="37">
        <v>25.7</v>
      </c>
      <c r="BI41" s="37">
        <v>25.7</v>
      </c>
      <c r="BJ41" s="37">
        <v>25.7</v>
      </c>
      <c r="BK41" s="37">
        <v>25.7</v>
      </c>
      <c r="BL41" s="37">
        <v>25.7</v>
      </c>
      <c r="BM41" s="37">
        <v>25.7</v>
      </c>
      <c r="BN41" s="37">
        <v>25.7</v>
      </c>
      <c r="BO41" s="37">
        <v>25.7</v>
      </c>
      <c r="BP41" s="37">
        <v>25.7</v>
      </c>
      <c r="BQ41" s="37">
        <v>25.7</v>
      </c>
      <c r="BR41" s="37">
        <v>25.7</v>
      </c>
      <c r="BS41" s="26">
        <f t="shared" si="11"/>
        <v>1</v>
      </c>
      <c r="BT41" s="26">
        <f t="shared" si="12"/>
        <v>1</v>
      </c>
      <c r="BU41" s="27">
        <f t="shared" si="13"/>
        <v>0.9145907473309608</v>
      </c>
      <c r="BV41" s="37">
        <v>24.7</v>
      </c>
      <c r="BW41" s="37">
        <v>24.7</v>
      </c>
      <c r="BX41" s="37">
        <v>24.7</v>
      </c>
      <c r="BY41" s="37">
        <v>21.5</v>
      </c>
      <c r="BZ41" s="37">
        <v>21.5</v>
      </c>
      <c r="CA41" s="37">
        <v>21.5</v>
      </c>
      <c r="CB41" s="37">
        <v>21.5</v>
      </c>
      <c r="CC41" s="37">
        <v>21.5</v>
      </c>
      <c r="CD41" s="37">
        <v>21.5</v>
      </c>
      <c r="CE41" s="37">
        <v>21.5</v>
      </c>
      <c r="CF41" s="37">
        <v>21.5</v>
      </c>
      <c r="CG41" s="37">
        <v>21.5</v>
      </c>
      <c r="CH41" s="37">
        <v>21.5</v>
      </c>
      <c r="CI41" s="37">
        <v>21.5</v>
      </c>
      <c r="CJ41" s="37">
        <v>21.5</v>
      </c>
      <c r="CK41" s="37">
        <v>21.5</v>
      </c>
      <c r="CL41" s="37">
        <v>21.5</v>
      </c>
      <c r="CM41" s="37">
        <v>21.5</v>
      </c>
      <c r="CN41" s="37">
        <v>21.5</v>
      </c>
      <c r="CO41" s="37">
        <v>21.5</v>
      </c>
      <c r="CP41" s="37">
        <v>21.5</v>
      </c>
      <c r="CQ41" s="37">
        <v>21.5</v>
      </c>
      <c r="CR41" s="37">
        <v>21.5</v>
      </c>
      <c r="CS41" s="37">
        <v>21.5</v>
      </c>
      <c r="CT41" s="37">
        <v>21.5</v>
      </c>
      <c r="CU41" s="37">
        <v>21.5</v>
      </c>
      <c r="CV41" s="37">
        <v>21.5</v>
      </c>
      <c r="CW41" s="37">
        <v>21.5</v>
      </c>
      <c r="CX41" s="37">
        <v>21.5</v>
      </c>
      <c r="CY41" s="37">
        <v>21.5</v>
      </c>
      <c r="CZ41" s="37">
        <v>21.5</v>
      </c>
      <c r="DA41" s="37">
        <v>21.5</v>
      </c>
      <c r="DB41" s="37">
        <v>21.5</v>
      </c>
      <c r="DC41" s="37">
        <v>21.5</v>
      </c>
      <c r="DD41" s="26">
        <f t="shared" si="38"/>
        <v>1</v>
      </c>
      <c r="DE41" s="26">
        <f t="shared" si="39"/>
        <v>1</v>
      </c>
      <c r="DF41" s="27">
        <f t="shared" si="40"/>
        <v>0.87044534412955465</v>
      </c>
      <c r="DG41" s="29">
        <v>27.8</v>
      </c>
      <c r="DH41" s="29">
        <v>27.8</v>
      </c>
      <c r="DI41" s="29">
        <v>27.8</v>
      </c>
      <c r="DJ41" s="29">
        <v>26.1</v>
      </c>
      <c r="DK41" s="29">
        <v>26.1</v>
      </c>
      <c r="DL41" s="29">
        <v>26.1</v>
      </c>
      <c r="DM41" s="29">
        <v>26.1</v>
      </c>
      <c r="DN41" s="29">
        <v>26.1</v>
      </c>
      <c r="DO41" s="29">
        <v>26.1</v>
      </c>
      <c r="DP41" s="29">
        <v>26.1</v>
      </c>
      <c r="DQ41" s="29">
        <v>26.1</v>
      </c>
      <c r="DR41" s="29">
        <v>26.1</v>
      </c>
      <c r="DS41" s="29">
        <v>26.1</v>
      </c>
      <c r="DT41" s="29">
        <v>26.1</v>
      </c>
      <c r="DU41" s="29">
        <v>26.1</v>
      </c>
      <c r="DV41" s="29">
        <v>26.1</v>
      </c>
      <c r="DW41" s="29">
        <v>26.1</v>
      </c>
      <c r="DX41" s="29">
        <v>26.1</v>
      </c>
      <c r="DY41" s="29">
        <v>26.1</v>
      </c>
      <c r="DZ41" s="29">
        <v>26.1</v>
      </c>
      <c r="EA41" s="29">
        <v>26.1</v>
      </c>
      <c r="EB41" s="29">
        <v>26.1</v>
      </c>
      <c r="EC41" s="29">
        <v>26.1</v>
      </c>
      <c r="ED41" s="29">
        <v>26.1</v>
      </c>
      <c r="EE41" s="29">
        <v>26.1</v>
      </c>
      <c r="EF41" s="29">
        <v>26.1</v>
      </c>
      <c r="EG41" s="29">
        <v>26.1</v>
      </c>
      <c r="EH41" s="29">
        <v>26.1</v>
      </c>
      <c r="EI41" s="29">
        <v>26.1</v>
      </c>
      <c r="EJ41" s="29">
        <v>26.1</v>
      </c>
      <c r="EK41" s="29">
        <v>26.1</v>
      </c>
      <c r="EL41" s="29">
        <v>26.1</v>
      </c>
      <c r="EM41" s="29">
        <v>26.1</v>
      </c>
      <c r="EN41" s="29">
        <v>26.1</v>
      </c>
      <c r="EO41" s="26">
        <f t="shared" si="14"/>
        <v>1</v>
      </c>
      <c r="EP41" s="42">
        <f t="shared" si="15"/>
        <v>1</v>
      </c>
      <c r="EQ41" s="43">
        <f t="shared" si="16"/>
        <v>0.9388489208633094</v>
      </c>
    </row>
    <row r="42" spans="1:147" s="33" customFormat="1" ht="18.75" hidden="1" outlineLevel="1">
      <c r="A42" s="41" t="s">
        <v>43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26"/>
      <c r="AJ42" s="26"/>
      <c r="AK42" s="2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26"/>
      <c r="BT42" s="26"/>
      <c r="BU42" s="2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26"/>
      <c r="DE42" s="26"/>
      <c r="DF42" s="27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6"/>
      <c r="EP42" s="42"/>
      <c r="EQ42" s="43"/>
    </row>
    <row r="43" spans="1:147" s="33" customFormat="1" ht="37.5" hidden="1" outlineLevel="1">
      <c r="A43" s="41" t="s">
        <v>44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26"/>
      <c r="AJ43" s="26"/>
      <c r="AK43" s="2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26"/>
      <c r="BT43" s="26"/>
      <c r="BU43" s="2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26"/>
      <c r="DE43" s="26"/>
      <c r="DF43" s="27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6"/>
      <c r="EP43" s="42"/>
      <c r="EQ43" s="43"/>
    </row>
    <row r="44" spans="1:147" s="33" customFormat="1" ht="18.75" outlineLevel="1">
      <c r="A44" s="41" t="s">
        <v>45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26"/>
      <c r="AJ44" s="26"/>
      <c r="AK44" s="27"/>
      <c r="AL44" s="37">
        <v>29</v>
      </c>
      <c r="AM44" s="37">
        <v>29</v>
      </c>
      <c r="AN44" s="37">
        <v>27</v>
      </c>
      <c r="AO44" s="37">
        <v>27</v>
      </c>
      <c r="AP44" s="37">
        <v>27</v>
      </c>
      <c r="AQ44" s="37">
        <v>27</v>
      </c>
      <c r="AR44" s="37">
        <v>27</v>
      </c>
      <c r="AS44" s="37">
        <v>27</v>
      </c>
      <c r="AT44" s="37">
        <v>27</v>
      </c>
      <c r="AU44" s="37">
        <v>27</v>
      </c>
      <c r="AV44" s="37">
        <v>27</v>
      </c>
      <c r="AW44" s="37">
        <v>27</v>
      </c>
      <c r="AX44" s="37">
        <v>27</v>
      </c>
      <c r="AY44" s="37">
        <v>27</v>
      </c>
      <c r="AZ44" s="37">
        <v>27</v>
      </c>
      <c r="BA44" s="37">
        <v>27</v>
      </c>
      <c r="BB44" s="37">
        <v>27</v>
      </c>
      <c r="BC44" s="37">
        <v>27</v>
      </c>
      <c r="BD44" s="37">
        <v>27</v>
      </c>
      <c r="BE44" s="37">
        <v>27</v>
      </c>
      <c r="BF44" s="37">
        <v>27</v>
      </c>
      <c r="BG44" s="37">
        <v>27</v>
      </c>
      <c r="BH44" s="37">
        <v>27</v>
      </c>
      <c r="BI44" s="37">
        <v>27</v>
      </c>
      <c r="BJ44" s="37">
        <v>27</v>
      </c>
      <c r="BK44" s="37">
        <v>27</v>
      </c>
      <c r="BL44" s="37">
        <v>27</v>
      </c>
      <c r="BM44" s="37">
        <v>27</v>
      </c>
      <c r="BN44" s="37">
        <v>27</v>
      </c>
      <c r="BO44" s="37">
        <v>27</v>
      </c>
      <c r="BP44" s="37">
        <v>27</v>
      </c>
      <c r="BQ44" s="37">
        <v>27</v>
      </c>
      <c r="BR44" s="37">
        <v>27</v>
      </c>
      <c r="BS44" s="26">
        <f t="shared" si="11"/>
        <v>1</v>
      </c>
      <c r="BT44" s="26">
        <f t="shared" si="12"/>
        <v>1</v>
      </c>
      <c r="BU44" s="27">
        <f t="shared" si="13"/>
        <v>0.93103448275862066</v>
      </c>
      <c r="BV44" s="37">
        <v>26</v>
      </c>
      <c r="BW44" s="37">
        <v>26</v>
      </c>
      <c r="BX44" s="37">
        <v>26</v>
      </c>
      <c r="BY44" s="37">
        <v>26</v>
      </c>
      <c r="BZ44" s="37">
        <v>26</v>
      </c>
      <c r="CA44" s="37">
        <v>26</v>
      </c>
      <c r="CB44" s="37">
        <v>26</v>
      </c>
      <c r="CC44" s="37">
        <v>26</v>
      </c>
      <c r="CD44" s="37">
        <v>26</v>
      </c>
      <c r="CE44" s="37">
        <v>26</v>
      </c>
      <c r="CF44" s="37">
        <v>26</v>
      </c>
      <c r="CG44" s="37">
        <v>26</v>
      </c>
      <c r="CH44" s="37">
        <v>26</v>
      </c>
      <c r="CI44" s="37">
        <v>26</v>
      </c>
      <c r="CJ44" s="37">
        <v>26</v>
      </c>
      <c r="CK44" s="37">
        <v>26</v>
      </c>
      <c r="CL44" s="37">
        <v>26</v>
      </c>
      <c r="CM44" s="37">
        <v>26</v>
      </c>
      <c r="CN44" s="37">
        <v>26</v>
      </c>
      <c r="CO44" s="37">
        <v>26</v>
      </c>
      <c r="CP44" s="37">
        <v>26</v>
      </c>
      <c r="CQ44" s="37">
        <v>26</v>
      </c>
      <c r="CR44" s="37">
        <v>26</v>
      </c>
      <c r="CS44" s="37">
        <v>26</v>
      </c>
      <c r="CT44" s="37">
        <v>26</v>
      </c>
      <c r="CU44" s="37">
        <v>26</v>
      </c>
      <c r="CV44" s="37">
        <v>26</v>
      </c>
      <c r="CW44" s="37">
        <v>26</v>
      </c>
      <c r="CX44" s="37">
        <v>26</v>
      </c>
      <c r="CY44" s="37">
        <v>26</v>
      </c>
      <c r="CZ44" s="37">
        <v>26</v>
      </c>
      <c r="DA44" s="37">
        <v>26</v>
      </c>
      <c r="DB44" s="37">
        <v>26</v>
      </c>
      <c r="DC44" s="37">
        <v>26</v>
      </c>
      <c r="DD44" s="26">
        <f t="shared" si="38"/>
        <v>1</v>
      </c>
      <c r="DE44" s="26">
        <f t="shared" si="39"/>
        <v>1</v>
      </c>
      <c r="DF44" s="27">
        <f t="shared" si="40"/>
        <v>1</v>
      </c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6"/>
      <c r="EP44" s="42"/>
      <c r="EQ44" s="43"/>
    </row>
    <row r="45" spans="1:147" s="33" customFormat="1" ht="18.75" outlineLevel="1">
      <c r="A45" s="24" t="s">
        <v>46</v>
      </c>
      <c r="B45" s="25">
        <v>30</v>
      </c>
      <c r="C45" s="25">
        <v>30</v>
      </c>
      <c r="D45" s="25">
        <v>28</v>
      </c>
      <c r="E45" s="25">
        <v>28</v>
      </c>
      <c r="F45" s="25">
        <v>28</v>
      </c>
      <c r="G45" s="25">
        <v>28</v>
      </c>
      <c r="H45" s="25">
        <v>28</v>
      </c>
      <c r="I45" s="25">
        <v>28</v>
      </c>
      <c r="J45" s="25">
        <v>28</v>
      </c>
      <c r="K45" s="25">
        <v>28</v>
      </c>
      <c r="L45" s="25">
        <v>28</v>
      </c>
      <c r="M45" s="25">
        <v>28</v>
      </c>
      <c r="N45" s="25">
        <v>28</v>
      </c>
      <c r="O45" s="25">
        <v>28</v>
      </c>
      <c r="P45" s="25">
        <v>28</v>
      </c>
      <c r="Q45" s="25">
        <v>28</v>
      </c>
      <c r="R45" s="25">
        <v>28</v>
      </c>
      <c r="S45" s="25">
        <v>28</v>
      </c>
      <c r="T45" s="25">
        <v>28</v>
      </c>
      <c r="U45" s="25">
        <v>28</v>
      </c>
      <c r="V45" s="25">
        <v>28</v>
      </c>
      <c r="W45" s="25">
        <v>28</v>
      </c>
      <c r="X45" s="25">
        <v>28</v>
      </c>
      <c r="Y45" s="25">
        <v>28</v>
      </c>
      <c r="Z45" s="25">
        <v>28</v>
      </c>
      <c r="AA45" s="25">
        <v>28</v>
      </c>
      <c r="AB45" s="25">
        <v>28</v>
      </c>
      <c r="AC45" s="25">
        <v>28</v>
      </c>
      <c r="AD45" s="25">
        <v>28</v>
      </c>
      <c r="AE45" s="25">
        <v>28</v>
      </c>
      <c r="AF45" s="25">
        <v>28</v>
      </c>
      <c r="AG45" s="25">
        <v>28</v>
      </c>
      <c r="AH45" s="25">
        <v>28</v>
      </c>
      <c r="AI45" s="30">
        <f t="shared" si="8"/>
        <v>1</v>
      </c>
      <c r="AJ45" s="30">
        <f t="shared" si="9"/>
        <v>1</v>
      </c>
      <c r="AK45" s="46">
        <f t="shared" si="10"/>
        <v>0.93333333333333335</v>
      </c>
      <c r="AL45" s="25">
        <v>29</v>
      </c>
      <c r="AM45" s="25">
        <v>29</v>
      </c>
      <c r="AN45" s="25">
        <v>27</v>
      </c>
      <c r="AO45" s="25">
        <v>27</v>
      </c>
      <c r="AP45" s="25">
        <v>27</v>
      </c>
      <c r="AQ45" s="25">
        <v>27</v>
      </c>
      <c r="AR45" s="25">
        <v>27</v>
      </c>
      <c r="AS45" s="25">
        <v>27</v>
      </c>
      <c r="AT45" s="25">
        <v>27</v>
      </c>
      <c r="AU45" s="25">
        <v>27</v>
      </c>
      <c r="AV45" s="25">
        <v>27</v>
      </c>
      <c r="AW45" s="25">
        <v>27</v>
      </c>
      <c r="AX45" s="25">
        <v>27</v>
      </c>
      <c r="AY45" s="25">
        <v>27</v>
      </c>
      <c r="AZ45" s="25">
        <v>27</v>
      </c>
      <c r="BA45" s="25">
        <v>27</v>
      </c>
      <c r="BB45" s="25">
        <v>27</v>
      </c>
      <c r="BC45" s="25">
        <v>27</v>
      </c>
      <c r="BD45" s="25">
        <v>27</v>
      </c>
      <c r="BE45" s="25">
        <v>27</v>
      </c>
      <c r="BF45" s="25">
        <v>27</v>
      </c>
      <c r="BG45" s="25">
        <v>27</v>
      </c>
      <c r="BH45" s="25">
        <v>27</v>
      </c>
      <c r="BI45" s="25">
        <v>27</v>
      </c>
      <c r="BJ45" s="25">
        <v>27</v>
      </c>
      <c r="BK45" s="25">
        <v>27</v>
      </c>
      <c r="BL45" s="25">
        <v>27</v>
      </c>
      <c r="BM45" s="25">
        <v>27</v>
      </c>
      <c r="BN45" s="25">
        <v>27</v>
      </c>
      <c r="BO45" s="25">
        <v>27</v>
      </c>
      <c r="BP45" s="25">
        <v>27</v>
      </c>
      <c r="BQ45" s="25">
        <v>27</v>
      </c>
      <c r="BR45" s="25">
        <v>27</v>
      </c>
      <c r="BS45" s="30">
        <f t="shared" si="11"/>
        <v>1</v>
      </c>
      <c r="BT45" s="30">
        <f t="shared" si="12"/>
        <v>1</v>
      </c>
      <c r="BU45" s="46">
        <f t="shared" si="13"/>
        <v>0.93103448275862066</v>
      </c>
      <c r="BV45" s="25">
        <v>26</v>
      </c>
      <c r="BW45" s="25">
        <v>26</v>
      </c>
      <c r="BX45" s="25">
        <v>26</v>
      </c>
      <c r="BY45" s="25">
        <v>25</v>
      </c>
      <c r="BZ45" s="25">
        <v>25</v>
      </c>
      <c r="CA45" s="25">
        <v>25</v>
      </c>
      <c r="CB45" s="25">
        <v>25</v>
      </c>
      <c r="CC45" s="25">
        <v>25</v>
      </c>
      <c r="CD45" s="25">
        <v>25</v>
      </c>
      <c r="CE45" s="25">
        <v>25</v>
      </c>
      <c r="CF45" s="25">
        <v>25</v>
      </c>
      <c r="CG45" s="25">
        <v>25</v>
      </c>
      <c r="CH45" s="25">
        <v>25</v>
      </c>
      <c r="CI45" s="25">
        <v>25</v>
      </c>
      <c r="CJ45" s="25">
        <v>25</v>
      </c>
      <c r="CK45" s="25">
        <v>25</v>
      </c>
      <c r="CL45" s="25">
        <v>25</v>
      </c>
      <c r="CM45" s="25">
        <v>25</v>
      </c>
      <c r="CN45" s="25">
        <v>25</v>
      </c>
      <c r="CO45" s="25">
        <v>25</v>
      </c>
      <c r="CP45" s="25">
        <v>25</v>
      </c>
      <c r="CQ45" s="25">
        <v>25</v>
      </c>
      <c r="CR45" s="25">
        <v>25</v>
      </c>
      <c r="CS45" s="25">
        <v>25</v>
      </c>
      <c r="CT45" s="25">
        <v>25</v>
      </c>
      <c r="CU45" s="25">
        <v>25</v>
      </c>
      <c r="CV45" s="25">
        <v>25</v>
      </c>
      <c r="CW45" s="25">
        <v>25</v>
      </c>
      <c r="CX45" s="25">
        <v>25</v>
      </c>
      <c r="CY45" s="25">
        <v>25</v>
      </c>
      <c r="CZ45" s="25">
        <v>25</v>
      </c>
      <c r="DA45" s="25">
        <v>25</v>
      </c>
      <c r="DB45" s="25">
        <v>25</v>
      </c>
      <c r="DC45" s="25">
        <v>25</v>
      </c>
      <c r="DD45" s="26">
        <f t="shared" si="38"/>
        <v>1</v>
      </c>
      <c r="DE45" s="26">
        <f t="shared" si="39"/>
        <v>1</v>
      </c>
      <c r="DF45" s="27">
        <f t="shared" si="40"/>
        <v>0.96153846153846156</v>
      </c>
      <c r="DG45" s="28">
        <v>29</v>
      </c>
      <c r="DH45" s="28">
        <v>29</v>
      </c>
      <c r="DI45" s="28">
        <v>29</v>
      </c>
      <c r="DJ45" s="28">
        <v>28.5</v>
      </c>
      <c r="DK45" s="28">
        <v>28.5</v>
      </c>
      <c r="DL45" s="28">
        <v>28.5</v>
      </c>
      <c r="DM45" s="28">
        <v>28.5</v>
      </c>
      <c r="DN45" s="28">
        <v>28.5</v>
      </c>
      <c r="DO45" s="28">
        <v>28.5</v>
      </c>
      <c r="DP45" s="28">
        <v>28.5</v>
      </c>
      <c r="DQ45" s="28">
        <v>28.5</v>
      </c>
      <c r="DR45" s="28">
        <v>28.5</v>
      </c>
      <c r="DS45" s="28">
        <v>28.5</v>
      </c>
      <c r="DT45" s="28">
        <v>28.5</v>
      </c>
      <c r="DU45" s="28">
        <v>28.5</v>
      </c>
      <c r="DV45" s="28">
        <v>28.5</v>
      </c>
      <c r="DW45" s="28">
        <v>28.5</v>
      </c>
      <c r="DX45" s="28">
        <v>28.5</v>
      </c>
      <c r="DY45" s="28">
        <v>28.5</v>
      </c>
      <c r="DZ45" s="28">
        <v>28.5</v>
      </c>
      <c r="EA45" s="28">
        <v>28.5</v>
      </c>
      <c r="EB45" s="28">
        <v>28.5</v>
      </c>
      <c r="EC45" s="28">
        <v>28.5</v>
      </c>
      <c r="ED45" s="28">
        <v>28.5</v>
      </c>
      <c r="EE45" s="28">
        <v>28.5</v>
      </c>
      <c r="EF45" s="28">
        <v>28.5</v>
      </c>
      <c r="EG45" s="28">
        <v>28.5</v>
      </c>
      <c r="EH45" s="28">
        <v>28.5</v>
      </c>
      <c r="EI45" s="28">
        <v>28.5</v>
      </c>
      <c r="EJ45" s="29">
        <v>28.5</v>
      </c>
      <c r="EK45" s="28">
        <v>28.5</v>
      </c>
      <c r="EL45" s="28">
        <v>28.5</v>
      </c>
      <c r="EM45" s="28">
        <v>28.5</v>
      </c>
      <c r="EN45" s="28">
        <v>28.5</v>
      </c>
      <c r="EO45" s="30">
        <f t="shared" si="14"/>
        <v>1</v>
      </c>
      <c r="EP45" s="31">
        <f t="shared" si="15"/>
        <v>1</v>
      </c>
      <c r="EQ45" s="32">
        <f t="shared" si="16"/>
        <v>0.98275862068965514</v>
      </c>
    </row>
    <row r="46" spans="1:147" s="18" customFormat="1" ht="18.75" outlineLevel="1">
      <c r="A46" s="41" t="s">
        <v>29</v>
      </c>
      <c r="B46" s="37">
        <v>30.1</v>
      </c>
      <c r="C46" s="37">
        <v>30.1</v>
      </c>
      <c r="D46" s="37">
        <v>29.4</v>
      </c>
      <c r="E46" s="37">
        <v>29.4</v>
      </c>
      <c r="F46" s="37">
        <v>29.4</v>
      </c>
      <c r="G46" s="37">
        <v>29.4</v>
      </c>
      <c r="H46" s="37">
        <v>29.4</v>
      </c>
      <c r="I46" s="37">
        <v>29.4</v>
      </c>
      <c r="J46" s="37">
        <v>29.4</v>
      </c>
      <c r="K46" s="37">
        <v>29.4</v>
      </c>
      <c r="L46" s="37">
        <v>27.5</v>
      </c>
      <c r="M46" s="37">
        <v>27.5</v>
      </c>
      <c r="N46" s="37">
        <v>27.5</v>
      </c>
      <c r="O46" s="37">
        <v>27.5</v>
      </c>
      <c r="P46" s="37">
        <v>27.5</v>
      </c>
      <c r="Q46" s="37">
        <v>27.5</v>
      </c>
      <c r="R46" s="37">
        <v>27.5</v>
      </c>
      <c r="S46" s="37">
        <v>27.5</v>
      </c>
      <c r="T46" s="37">
        <v>27.5</v>
      </c>
      <c r="U46" s="37">
        <v>27.5</v>
      </c>
      <c r="V46" s="37">
        <v>27.5</v>
      </c>
      <c r="W46" s="37">
        <v>27.5</v>
      </c>
      <c r="X46" s="37">
        <v>27.5</v>
      </c>
      <c r="Y46" s="37">
        <v>27.5</v>
      </c>
      <c r="Z46" s="37">
        <v>27.5</v>
      </c>
      <c r="AA46" s="37">
        <v>27.5</v>
      </c>
      <c r="AB46" s="37">
        <v>27.5</v>
      </c>
      <c r="AC46" s="37">
        <v>27.5</v>
      </c>
      <c r="AD46" s="37">
        <v>27.5</v>
      </c>
      <c r="AE46" s="37">
        <v>27.5</v>
      </c>
      <c r="AF46" s="37">
        <v>27.5</v>
      </c>
      <c r="AG46" s="37">
        <v>28.85</v>
      </c>
      <c r="AH46" s="37">
        <f>(27.7+30.2)/2</f>
        <v>28.95</v>
      </c>
      <c r="AI46" s="26">
        <f t="shared" si="8"/>
        <v>1.0034662045060658</v>
      </c>
      <c r="AJ46" s="26">
        <f t="shared" si="9"/>
        <v>1.0527272727272727</v>
      </c>
      <c r="AK46" s="27">
        <f t="shared" si="10"/>
        <v>0.96179401993355473</v>
      </c>
      <c r="AL46" s="37">
        <v>29.4</v>
      </c>
      <c r="AM46" s="37">
        <v>29.4</v>
      </c>
      <c r="AN46" s="37">
        <v>28.2</v>
      </c>
      <c r="AO46" s="37">
        <v>28.2</v>
      </c>
      <c r="AP46" s="37">
        <v>28.2</v>
      </c>
      <c r="AQ46" s="37">
        <v>28.2</v>
      </c>
      <c r="AR46" s="37">
        <v>28.2</v>
      </c>
      <c r="AS46" s="37">
        <v>28.2</v>
      </c>
      <c r="AT46" s="37">
        <v>28.2</v>
      </c>
      <c r="AU46" s="37">
        <v>28.2</v>
      </c>
      <c r="AV46" s="37">
        <v>25.5</v>
      </c>
      <c r="AW46" s="37">
        <v>25.5</v>
      </c>
      <c r="AX46" s="37">
        <v>25.5</v>
      </c>
      <c r="AY46" s="37">
        <v>25.5</v>
      </c>
      <c r="AZ46" s="37">
        <v>25.5</v>
      </c>
      <c r="BA46" s="37">
        <v>25.5</v>
      </c>
      <c r="BB46" s="37">
        <v>25.5</v>
      </c>
      <c r="BC46" s="37">
        <v>25.5</v>
      </c>
      <c r="BD46" s="37">
        <v>25.5</v>
      </c>
      <c r="BE46" s="37">
        <v>25.5</v>
      </c>
      <c r="BF46" s="37">
        <v>25.5</v>
      </c>
      <c r="BG46" s="37">
        <v>25.5</v>
      </c>
      <c r="BH46" s="37">
        <v>25.5</v>
      </c>
      <c r="BI46" s="37">
        <v>25.5</v>
      </c>
      <c r="BJ46" s="37">
        <v>25.5</v>
      </c>
      <c r="BK46" s="37">
        <v>25.5</v>
      </c>
      <c r="BL46" s="37">
        <v>25.5</v>
      </c>
      <c r="BM46" s="37">
        <v>25.5</v>
      </c>
      <c r="BN46" s="37">
        <v>25.5</v>
      </c>
      <c r="BO46" s="37">
        <v>25.5</v>
      </c>
      <c r="BP46" s="37">
        <v>25.5</v>
      </c>
      <c r="BQ46" s="37">
        <v>26.7</v>
      </c>
      <c r="BR46" s="37">
        <f>(25.7+27.9)/2</f>
        <v>26.799999999999997</v>
      </c>
      <c r="BS46" s="26">
        <f t="shared" si="11"/>
        <v>1.0037453183520599</v>
      </c>
      <c r="BT46" s="26">
        <f t="shared" si="12"/>
        <v>1.0509803921568626</v>
      </c>
      <c r="BU46" s="27">
        <f t="shared" si="13"/>
        <v>0.91156462585034004</v>
      </c>
      <c r="BV46" s="37">
        <v>26.3</v>
      </c>
      <c r="BW46" s="37">
        <v>25.4</v>
      </c>
      <c r="BX46" s="37">
        <v>25.4</v>
      </c>
      <c r="BY46" s="37">
        <v>23.8</v>
      </c>
      <c r="BZ46" s="37">
        <v>23.8</v>
      </c>
      <c r="CA46" s="37">
        <v>23.8</v>
      </c>
      <c r="CB46" s="37">
        <v>23.8</v>
      </c>
      <c r="CC46" s="37">
        <v>23.8</v>
      </c>
      <c r="CD46" s="37">
        <v>23.8</v>
      </c>
      <c r="CE46" s="37">
        <v>23.8</v>
      </c>
      <c r="CF46" s="37">
        <v>23.8</v>
      </c>
      <c r="CG46" s="37">
        <v>21.3</v>
      </c>
      <c r="CH46" s="37">
        <v>21.3</v>
      </c>
      <c r="CI46" s="37">
        <v>21.3</v>
      </c>
      <c r="CJ46" s="37">
        <v>21.3</v>
      </c>
      <c r="CK46" s="37">
        <v>21.3</v>
      </c>
      <c r="CL46" s="37">
        <v>21.3</v>
      </c>
      <c r="CM46" s="37">
        <v>21.3</v>
      </c>
      <c r="CN46" s="37">
        <v>21.3</v>
      </c>
      <c r="CO46" s="37">
        <v>21.3</v>
      </c>
      <c r="CP46" s="37">
        <v>21.3</v>
      </c>
      <c r="CQ46" s="37">
        <v>21.3</v>
      </c>
      <c r="CR46" s="37">
        <v>21.3</v>
      </c>
      <c r="CS46" s="37">
        <v>21.3</v>
      </c>
      <c r="CT46" s="37">
        <v>21.3</v>
      </c>
      <c r="CU46" s="37">
        <v>21.3</v>
      </c>
      <c r="CV46" s="37">
        <v>21.3</v>
      </c>
      <c r="CW46" s="37">
        <v>21.3</v>
      </c>
      <c r="CX46" s="37">
        <v>21.3</v>
      </c>
      <c r="CY46" s="37">
        <v>21.3</v>
      </c>
      <c r="CZ46" s="37">
        <v>21.3</v>
      </c>
      <c r="DA46" s="37">
        <v>21.3</v>
      </c>
      <c r="DB46" s="37">
        <v>22.35</v>
      </c>
      <c r="DC46" s="37">
        <f>(21.3+23.4)/2</f>
        <v>22.35</v>
      </c>
      <c r="DD46" s="26">
        <f t="shared" si="38"/>
        <v>1</v>
      </c>
      <c r="DE46" s="26">
        <f t="shared" si="39"/>
        <v>1.0492957746478873</v>
      </c>
      <c r="DF46" s="27">
        <f t="shared" si="40"/>
        <v>0.87992125984251979</v>
      </c>
      <c r="DG46" s="29">
        <v>30.9</v>
      </c>
      <c r="DH46" s="29">
        <v>29.9</v>
      </c>
      <c r="DI46" s="29">
        <v>29.9</v>
      </c>
      <c r="DJ46" s="29">
        <v>28.4</v>
      </c>
      <c r="DK46" s="29">
        <v>28.4</v>
      </c>
      <c r="DL46" s="29">
        <v>28.4</v>
      </c>
      <c r="DM46" s="29">
        <v>28.4</v>
      </c>
      <c r="DN46" s="29">
        <v>28.4</v>
      </c>
      <c r="DO46" s="29">
        <v>28.4</v>
      </c>
      <c r="DP46" s="29">
        <v>28.4</v>
      </c>
      <c r="DQ46" s="29">
        <v>28.4</v>
      </c>
      <c r="DR46" s="29">
        <v>26.2</v>
      </c>
      <c r="DS46" s="29">
        <v>26.2</v>
      </c>
      <c r="DT46" s="29">
        <v>26.2</v>
      </c>
      <c r="DU46" s="29">
        <v>26.2</v>
      </c>
      <c r="DV46" s="29">
        <v>26.2</v>
      </c>
      <c r="DW46" s="29">
        <v>26.2</v>
      </c>
      <c r="DX46" s="29">
        <v>26.2</v>
      </c>
      <c r="DY46" s="29">
        <v>26.2</v>
      </c>
      <c r="DZ46" s="29">
        <v>26.2</v>
      </c>
      <c r="EA46" s="29">
        <v>26.2</v>
      </c>
      <c r="EB46" s="29">
        <v>26.2</v>
      </c>
      <c r="EC46" s="29">
        <v>26.2</v>
      </c>
      <c r="ED46" s="29">
        <v>26.2</v>
      </c>
      <c r="EE46" s="29">
        <v>26.2</v>
      </c>
      <c r="EF46" s="29">
        <v>26.2</v>
      </c>
      <c r="EG46" s="29">
        <v>26.2</v>
      </c>
      <c r="EH46" s="29">
        <v>26.2</v>
      </c>
      <c r="EI46" s="29">
        <v>26.2</v>
      </c>
      <c r="EJ46" s="29">
        <v>26.2</v>
      </c>
      <c r="EK46" s="29">
        <v>26.2</v>
      </c>
      <c r="EL46" s="29">
        <v>26.2</v>
      </c>
      <c r="EM46" s="29">
        <v>27.5</v>
      </c>
      <c r="EN46" s="29">
        <f>(26.1+29.1)/2</f>
        <v>27.6</v>
      </c>
      <c r="EO46" s="26">
        <f t="shared" si="14"/>
        <v>1.0036363636363637</v>
      </c>
      <c r="EP46" s="42">
        <f t="shared" si="15"/>
        <v>1.0534351145038168</v>
      </c>
      <c r="EQ46" s="43">
        <f t="shared" si="16"/>
        <v>0.92307692307692313</v>
      </c>
    </row>
    <row r="47" spans="1:147" s="18" customFormat="1" ht="20.25" customHeight="1" outlineLevel="1">
      <c r="A47" s="41" t="s">
        <v>47</v>
      </c>
      <c r="B47" s="37">
        <v>32</v>
      </c>
      <c r="C47" s="37">
        <v>32</v>
      </c>
      <c r="D47" s="37">
        <v>32</v>
      </c>
      <c r="E47" s="37">
        <v>32.5</v>
      </c>
      <c r="F47" s="37">
        <v>32.5</v>
      </c>
      <c r="G47" s="37">
        <v>32.5</v>
      </c>
      <c r="H47" s="37">
        <v>32.5</v>
      </c>
      <c r="I47" s="37">
        <v>32.5</v>
      </c>
      <c r="J47" s="37">
        <v>32.5</v>
      </c>
      <c r="K47" s="37">
        <v>32.5</v>
      </c>
      <c r="L47" s="37">
        <v>32.5</v>
      </c>
      <c r="M47" s="37">
        <v>32.5</v>
      </c>
      <c r="N47" s="37">
        <v>32.5</v>
      </c>
      <c r="O47" s="37">
        <v>32.5</v>
      </c>
      <c r="P47" s="37">
        <v>32.5</v>
      </c>
      <c r="Q47" s="37">
        <v>32.5</v>
      </c>
      <c r="R47" s="37">
        <v>32.5</v>
      </c>
      <c r="S47" s="37">
        <v>32.5</v>
      </c>
      <c r="T47" s="37">
        <v>32.5</v>
      </c>
      <c r="U47" s="37">
        <v>32.5</v>
      </c>
      <c r="V47" s="37">
        <v>32.5</v>
      </c>
      <c r="W47" s="37">
        <v>32.5</v>
      </c>
      <c r="X47" s="37">
        <v>32.5</v>
      </c>
      <c r="Y47" s="37">
        <v>32.5</v>
      </c>
      <c r="Z47" s="37">
        <v>32.5</v>
      </c>
      <c r="AA47" s="37">
        <v>32.5</v>
      </c>
      <c r="AB47" s="37">
        <v>32.9</v>
      </c>
      <c r="AC47" s="37">
        <v>32.9</v>
      </c>
      <c r="AD47" s="37">
        <v>32.9</v>
      </c>
      <c r="AE47" s="37">
        <v>32.9</v>
      </c>
      <c r="AF47" s="37">
        <v>32.9</v>
      </c>
      <c r="AG47" s="37">
        <v>32.9</v>
      </c>
      <c r="AH47" s="37">
        <v>32.9</v>
      </c>
      <c r="AI47" s="26">
        <f t="shared" si="8"/>
        <v>1</v>
      </c>
      <c r="AJ47" s="26">
        <f t="shared" si="9"/>
        <v>1</v>
      </c>
      <c r="AK47" s="27">
        <f t="shared" si="10"/>
        <v>1.028125</v>
      </c>
      <c r="AL47" s="37">
        <v>31.5</v>
      </c>
      <c r="AM47" s="37">
        <v>31.5</v>
      </c>
      <c r="AN47" s="37">
        <v>31.5</v>
      </c>
      <c r="AO47" s="37">
        <v>31</v>
      </c>
      <c r="AP47" s="37">
        <v>31</v>
      </c>
      <c r="AQ47" s="37">
        <v>31</v>
      </c>
      <c r="AR47" s="37">
        <v>31</v>
      </c>
      <c r="AS47" s="37">
        <v>31</v>
      </c>
      <c r="AT47" s="37">
        <v>31</v>
      </c>
      <c r="AU47" s="37">
        <v>31</v>
      </c>
      <c r="AV47" s="37">
        <v>31</v>
      </c>
      <c r="AW47" s="37">
        <v>31</v>
      </c>
      <c r="AX47" s="37">
        <v>31</v>
      </c>
      <c r="AY47" s="37">
        <v>31</v>
      </c>
      <c r="AZ47" s="37">
        <v>31</v>
      </c>
      <c r="BA47" s="37">
        <v>31</v>
      </c>
      <c r="BB47" s="37">
        <v>31</v>
      </c>
      <c r="BC47" s="37">
        <v>31</v>
      </c>
      <c r="BD47" s="37">
        <v>31</v>
      </c>
      <c r="BE47" s="37">
        <v>31</v>
      </c>
      <c r="BF47" s="37">
        <v>31</v>
      </c>
      <c r="BG47" s="37">
        <v>31</v>
      </c>
      <c r="BH47" s="37">
        <v>31</v>
      </c>
      <c r="BI47" s="37">
        <v>31</v>
      </c>
      <c r="BJ47" s="37">
        <v>31</v>
      </c>
      <c r="BK47" s="37">
        <v>31</v>
      </c>
      <c r="BL47" s="37">
        <v>32</v>
      </c>
      <c r="BM47" s="37">
        <v>32</v>
      </c>
      <c r="BN47" s="37">
        <v>32</v>
      </c>
      <c r="BO47" s="37">
        <v>32</v>
      </c>
      <c r="BP47" s="37">
        <v>32</v>
      </c>
      <c r="BQ47" s="37">
        <v>32</v>
      </c>
      <c r="BR47" s="37">
        <v>32</v>
      </c>
      <c r="BS47" s="26">
        <f t="shared" si="11"/>
        <v>1</v>
      </c>
      <c r="BT47" s="26">
        <f t="shared" si="12"/>
        <v>1</v>
      </c>
      <c r="BU47" s="27">
        <f t="shared" si="13"/>
        <v>1.0158730158730158</v>
      </c>
      <c r="BV47" s="37">
        <v>26.5</v>
      </c>
      <c r="BW47" s="37">
        <v>26.5</v>
      </c>
      <c r="BX47" s="37">
        <v>26.5</v>
      </c>
      <c r="BY47" s="37">
        <v>26.5</v>
      </c>
      <c r="BZ47" s="37">
        <v>27</v>
      </c>
      <c r="CA47" s="37">
        <v>27</v>
      </c>
      <c r="CB47" s="37">
        <v>27</v>
      </c>
      <c r="CC47" s="37">
        <v>27</v>
      </c>
      <c r="CD47" s="37">
        <v>27</v>
      </c>
      <c r="CE47" s="37">
        <v>27</v>
      </c>
      <c r="CF47" s="37">
        <v>27</v>
      </c>
      <c r="CG47" s="37">
        <v>27</v>
      </c>
      <c r="CH47" s="37">
        <v>27</v>
      </c>
      <c r="CI47" s="37">
        <v>27</v>
      </c>
      <c r="CJ47" s="37">
        <v>27</v>
      </c>
      <c r="CK47" s="37">
        <v>27</v>
      </c>
      <c r="CL47" s="37">
        <v>27</v>
      </c>
      <c r="CM47" s="37">
        <v>27</v>
      </c>
      <c r="CN47" s="37">
        <v>27</v>
      </c>
      <c r="CO47" s="37">
        <v>27</v>
      </c>
      <c r="CP47" s="37">
        <v>27</v>
      </c>
      <c r="CQ47" s="37">
        <v>27</v>
      </c>
      <c r="CR47" s="37">
        <v>27</v>
      </c>
      <c r="CS47" s="37">
        <v>27</v>
      </c>
      <c r="CT47" s="37">
        <v>27</v>
      </c>
      <c r="CU47" s="37">
        <v>27</v>
      </c>
      <c r="CV47" s="37">
        <v>27</v>
      </c>
      <c r="CW47" s="37">
        <v>27</v>
      </c>
      <c r="CX47" s="37">
        <v>27</v>
      </c>
      <c r="CY47" s="37">
        <v>27</v>
      </c>
      <c r="CZ47" s="37">
        <v>27</v>
      </c>
      <c r="DA47" s="37">
        <v>27</v>
      </c>
      <c r="DB47" s="37">
        <v>27</v>
      </c>
      <c r="DC47" s="37">
        <v>27</v>
      </c>
      <c r="DD47" s="26">
        <f t="shared" si="38"/>
        <v>1</v>
      </c>
      <c r="DE47" s="26">
        <f t="shared" si="39"/>
        <v>1</v>
      </c>
      <c r="DF47" s="27">
        <f t="shared" si="40"/>
        <v>1.0188679245283019</v>
      </c>
      <c r="DG47" s="29">
        <v>31</v>
      </c>
      <c r="DH47" s="29">
        <v>31</v>
      </c>
      <c r="DI47" s="29">
        <v>31</v>
      </c>
      <c r="DJ47" s="29">
        <v>31</v>
      </c>
      <c r="DK47" s="29">
        <v>32</v>
      </c>
      <c r="DL47" s="29">
        <v>32</v>
      </c>
      <c r="DM47" s="29">
        <v>32</v>
      </c>
      <c r="DN47" s="29">
        <v>32</v>
      </c>
      <c r="DO47" s="29">
        <v>32</v>
      </c>
      <c r="DP47" s="29">
        <v>32</v>
      </c>
      <c r="DQ47" s="29">
        <v>32</v>
      </c>
      <c r="DR47" s="29">
        <v>32</v>
      </c>
      <c r="DS47" s="29">
        <v>32</v>
      </c>
      <c r="DT47" s="29">
        <v>32</v>
      </c>
      <c r="DU47" s="29">
        <v>32</v>
      </c>
      <c r="DV47" s="29">
        <v>32</v>
      </c>
      <c r="DW47" s="29">
        <v>32</v>
      </c>
      <c r="DX47" s="29">
        <v>32</v>
      </c>
      <c r="DY47" s="29">
        <v>32</v>
      </c>
      <c r="DZ47" s="29">
        <v>32</v>
      </c>
      <c r="EA47" s="29">
        <v>32</v>
      </c>
      <c r="EB47" s="29">
        <v>32</v>
      </c>
      <c r="EC47" s="29">
        <v>32</v>
      </c>
      <c r="ED47" s="29">
        <v>32</v>
      </c>
      <c r="EE47" s="29">
        <v>32</v>
      </c>
      <c r="EF47" s="29">
        <v>32</v>
      </c>
      <c r="EG47" s="29">
        <v>32</v>
      </c>
      <c r="EH47" s="29">
        <v>32</v>
      </c>
      <c r="EI47" s="29">
        <v>32</v>
      </c>
      <c r="EJ47" s="29">
        <v>32</v>
      </c>
      <c r="EK47" s="29">
        <v>32</v>
      </c>
      <c r="EL47" s="29">
        <v>32</v>
      </c>
      <c r="EM47" s="29">
        <v>32</v>
      </c>
      <c r="EN47" s="29">
        <v>32</v>
      </c>
      <c r="EO47" s="26">
        <f t="shared" si="14"/>
        <v>1</v>
      </c>
      <c r="EP47" s="42">
        <f t="shared" si="15"/>
        <v>1</v>
      </c>
      <c r="EQ47" s="43">
        <f t="shared" si="16"/>
        <v>1.032258064516129</v>
      </c>
    </row>
    <row r="48" spans="1:147" s="33" customFormat="1" ht="0.75" hidden="1" customHeight="1" outlineLevel="1">
      <c r="A48" s="41" t="s">
        <v>48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38" t="e">
        <f t="shared" si="8"/>
        <v>#DIV/0!</v>
      </c>
      <c r="AJ48" s="38" t="e">
        <f t="shared" si="9"/>
        <v>#DIV/0!</v>
      </c>
      <c r="AK48" s="39" t="e">
        <f t="shared" si="10"/>
        <v>#DIV/0!</v>
      </c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8" t="e">
        <f t="shared" si="11"/>
        <v>#DIV/0!</v>
      </c>
      <c r="BT48" s="48" t="e">
        <f t="shared" si="12"/>
        <v>#DIV/0!</v>
      </c>
      <c r="BU48" s="49" t="e">
        <f t="shared" si="13"/>
        <v>#DIV/0!</v>
      </c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1" t="e">
        <f t="shared" si="38"/>
        <v>#DIV/0!</v>
      </c>
      <c r="DE48" s="21" t="e">
        <f t="shared" si="39"/>
        <v>#DIV/0!</v>
      </c>
      <c r="DF48" s="22" t="e">
        <f t="shared" si="40"/>
        <v>#DIV/0!</v>
      </c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6" t="e">
        <f t="shared" si="14"/>
        <v>#DIV/0!</v>
      </c>
      <c r="EP48" s="42" t="e">
        <f t="shared" si="15"/>
        <v>#DIV/0!</v>
      </c>
      <c r="EQ48" s="43" t="e">
        <f t="shared" si="16"/>
        <v>#DIV/0!</v>
      </c>
    </row>
    <row r="49" spans="1:147" s="23" customFormat="1" ht="21.75" customHeight="1" collapsed="1">
      <c r="A49" s="34" t="s">
        <v>49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>
        <f t="shared" ref="O49:V49" si="89">AVERAGE(O50:O52)</f>
        <v>34</v>
      </c>
      <c r="P49" s="20">
        <f t="shared" si="89"/>
        <v>34</v>
      </c>
      <c r="Q49" s="20">
        <f t="shared" si="89"/>
        <v>34</v>
      </c>
      <c r="R49" s="20">
        <f t="shared" si="89"/>
        <v>34</v>
      </c>
      <c r="S49" s="20">
        <f t="shared" si="89"/>
        <v>34</v>
      </c>
      <c r="T49" s="20">
        <f t="shared" si="89"/>
        <v>34</v>
      </c>
      <c r="U49" s="20">
        <f t="shared" si="89"/>
        <v>34</v>
      </c>
      <c r="V49" s="20">
        <f t="shared" si="89"/>
        <v>34</v>
      </c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1"/>
      <c r="AJ49" s="21"/>
      <c r="AK49" s="22"/>
      <c r="AL49" s="20">
        <f t="shared" ref="AL49:AT49" si="90">AVERAGE(AL50:AL52)</f>
        <v>33</v>
      </c>
      <c r="AM49" s="20">
        <f t="shared" si="90"/>
        <v>33</v>
      </c>
      <c r="AN49" s="20">
        <f t="shared" si="90"/>
        <v>33</v>
      </c>
      <c r="AO49" s="20">
        <f t="shared" si="90"/>
        <v>33</v>
      </c>
      <c r="AP49" s="20">
        <f t="shared" si="90"/>
        <v>33</v>
      </c>
      <c r="AQ49" s="20">
        <f t="shared" si="90"/>
        <v>33</v>
      </c>
      <c r="AR49" s="20">
        <f t="shared" si="90"/>
        <v>33</v>
      </c>
      <c r="AS49" s="20">
        <f t="shared" si="90"/>
        <v>33</v>
      </c>
      <c r="AT49" s="20">
        <f t="shared" si="90"/>
        <v>33</v>
      </c>
      <c r="AU49" s="20">
        <f>AVERAGE(AU50:AU52)</f>
        <v>33.5</v>
      </c>
      <c r="AV49" s="20">
        <f>AVERAGE(AV50:AV52)</f>
        <v>33.5</v>
      </c>
      <c r="AW49" s="20">
        <f>AVERAGE(AW50:AW52)</f>
        <v>33.5</v>
      </c>
      <c r="AX49" s="20">
        <f>AVERAGE(AX50:AX52)</f>
        <v>33.5</v>
      </c>
      <c r="AY49" s="20">
        <f>AVERAGE(AY50:AY52)</f>
        <v>33.5</v>
      </c>
      <c r="AZ49" s="20">
        <f t="shared" ref="AZ49:BR49" si="91">AVERAGE(AZ50:AZ52)</f>
        <v>33.5</v>
      </c>
      <c r="BA49" s="20">
        <f t="shared" si="91"/>
        <v>33.5</v>
      </c>
      <c r="BB49" s="20">
        <f t="shared" si="91"/>
        <v>33.5</v>
      </c>
      <c r="BC49" s="20">
        <f t="shared" si="91"/>
        <v>33.5</v>
      </c>
      <c r="BD49" s="20">
        <f t="shared" si="91"/>
        <v>33.5</v>
      </c>
      <c r="BE49" s="20">
        <f t="shared" si="91"/>
        <v>33.5</v>
      </c>
      <c r="BF49" s="20">
        <f t="shared" si="91"/>
        <v>33.5</v>
      </c>
      <c r="BG49" s="20">
        <f t="shared" si="91"/>
        <v>34</v>
      </c>
      <c r="BH49" s="20">
        <f t="shared" si="91"/>
        <v>34</v>
      </c>
      <c r="BI49" s="20">
        <f t="shared" si="91"/>
        <v>34</v>
      </c>
      <c r="BJ49" s="20">
        <f t="shared" si="91"/>
        <v>34</v>
      </c>
      <c r="BK49" s="20">
        <f t="shared" si="91"/>
        <v>34</v>
      </c>
      <c r="BL49" s="20">
        <f t="shared" si="91"/>
        <v>34</v>
      </c>
      <c r="BM49" s="20">
        <f>AVERAGE(BM50:BM52)</f>
        <v>34</v>
      </c>
      <c r="BN49" s="20">
        <f>AVERAGE(BN50:BN52)</f>
        <v>34</v>
      </c>
      <c r="BO49" s="20">
        <f>AVERAGE(BO50:BO52)</f>
        <v>34</v>
      </c>
      <c r="BP49" s="20">
        <f>AVERAGE(BP50:BP52)</f>
        <v>34</v>
      </c>
      <c r="BQ49" s="20">
        <f t="shared" ref="BQ49" si="92">AVERAGE(BQ50:BQ52)</f>
        <v>34</v>
      </c>
      <c r="BR49" s="20">
        <f t="shared" si="91"/>
        <v>34</v>
      </c>
      <c r="BS49" s="21">
        <f t="shared" si="11"/>
        <v>1</v>
      </c>
      <c r="BT49" s="21">
        <f t="shared" si="12"/>
        <v>1</v>
      </c>
      <c r="BU49" s="22">
        <f t="shared" si="13"/>
        <v>1.0303030303030303</v>
      </c>
      <c r="BV49" s="20" t="s">
        <v>28</v>
      </c>
      <c r="BW49" s="20" t="s">
        <v>28</v>
      </c>
      <c r="BX49" s="20" t="s">
        <v>28</v>
      </c>
      <c r="BY49" s="20" t="s">
        <v>28</v>
      </c>
      <c r="BZ49" s="20" t="s">
        <v>28</v>
      </c>
      <c r="CA49" s="20" t="s">
        <v>28</v>
      </c>
      <c r="CB49" s="20" t="s">
        <v>28</v>
      </c>
      <c r="CC49" s="20" t="s">
        <v>28</v>
      </c>
      <c r="CD49" s="20" t="s">
        <v>28</v>
      </c>
      <c r="CE49" s="20" t="s">
        <v>28</v>
      </c>
      <c r="CF49" s="20" t="s">
        <v>28</v>
      </c>
      <c r="CG49" s="20" t="s">
        <v>28</v>
      </c>
      <c r="CH49" s="20" t="s">
        <v>28</v>
      </c>
      <c r="CI49" s="20" t="s">
        <v>28</v>
      </c>
      <c r="CJ49" s="20" t="s">
        <v>28</v>
      </c>
      <c r="CK49" s="20" t="s">
        <v>28</v>
      </c>
      <c r="CL49" s="20" t="s">
        <v>28</v>
      </c>
      <c r="CM49" s="20" t="s">
        <v>28</v>
      </c>
      <c r="CN49" s="20" t="s">
        <v>28</v>
      </c>
      <c r="CO49" s="20" t="s">
        <v>28</v>
      </c>
      <c r="CP49" s="20" t="s">
        <v>28</v>
      </c>
      <c r="CQ49" s="20" t="s">
        <v>28</v>
      </c>
      <c r="CR49" s="20" t="s">
        <v>28</v>
      </c>
      <c r="CS49" s="20" t="s">
        <v>28</v>
      </c>
      <c r="CT49" s="20" t="s">
        <v>28</v>
      </c>
      <c r="CU49" s="20" t="s">
        <v>28</v>
      </c>
      <c r="CV49" s="20" t="s">
        <v>28</v>
      </c>
      <c r="CW49" s="20" t="s">
        <v>28</v>
      </c>
      <c r="CX49" s="20" t="s">
        <v>28</v>
      </c>
      <c r="CY49" s="20" t="s">
        <v>28</v>
      </c>
      <c r="CZ49" s="20" t="s">
        <v>28</v>
      </c>
      <c r="DA49" s="20" t="s">
        <v>28</v>
      </c>
      <c r="DB49" s="20" t="s">
        <v>28</v>
      </c>
      <c r="DC49" s="20" t="s">
        <v>28</v>
      </c>
      <c r="DD49" s="21"/>
      <c r="DE49" s="21"/>
      <c r="DF49" s="22"/>
      <c r="DG49" s="20">
        <f t="shared" ref="DG49:DQ49" si="93">AVERAGE(DG50:DG52)</f>
        <v>27.5</v>
      </c>
      <c r="DH49" s="20">
        <f t="shared" si="93"/>
        <v>27.5</v>
      </c>
      <c r="DI49" s="20">
        <f t="shared" si="93"/>
        <v>27.5</v>
      </c>
      <c r="DJ49" s="20">
        <f t="shared" si="93"/>
        <v>27.5</v>
      </c>
      <c r="DK49" s="20">
        <f t="shared" si="93"/>
        <v>27.5</v>
      </c>
      <c r="DL49" s="20">
        <f t="shared" si="93"/>
        <v>27.5</v>
      </c>
      <c r="DM49" s="20">
        <f t="shared" si="93"/>
        <v>27.5</v>
      </c>
      <c r="DN49" s="20">
        <f t="shared" si="93"/>
        <v>27.5</v>
      </c>
      <c r="DO49" s="20">
        <f t="shared" si="93"/>
        <v>27.5</v>
      </c>
      <c r="DP49" s="20">
        <f t="shared" si="93"/>
        <v>27.5</v>
      </c>
      <c r="DQ49" s="20">
        <f t="shared" si="93"/>
        <v>29</v>
      </c>
      <c r="DR49" s="20">
        <f>AVERAGE(DR50:DR52)</f>
        <v>29</v>
      </c>
      <c r="DS49" s="20">
        <f>AVERAGE(DS50:DS52)</f>
        <v>29</v>
      </c>
      <c r="DT49" s="20">
        <f>AVERAGE(DT50:DT52)</f>
        <v>29</v>
      </c>
      <c r="DU49" s="20">
        <f>AVERAGE(DU50:DU52)</f>
        <v>31</v>
      </c>
      <c r="DV49" s="20">
        <f>AVERAGE(DV50:DV52)</f>
        <v>31</v>
      </c>
      <c r="DW49" s="20">
        <f t="shared" ref="DW49:EN49" si="94">AVERAGE(DW50:DW52)</f>
        <v>31</v>
      </c>
      <c r="DX49" s="20">
        <f t="shared" si="94"/>
        <v>31</v>
      </c>
      <c r="DY49" s="20">
        <f t="shared" si="94"/>
        <v>31</v>
      </c>
      <c r="DZ49" s="20">
        <f t="shared" si="94"/>
        <v>31</v>
      </c>
      <c r="EA49" s="20">
        <f t="shared" si="94"/>
        <v>31</v>
      </c>
      <c r="EB49" s="20">
        <f t="shared" si="94"/>
        <v>31</v>
      </c>
      <c r="EC49" s="20">
        <f t="shared" si="94"/>
        <v>33.5</v>
      </c>
      <c r="ED49" s="20">
        <f t="shared" si="94"/>
        <v>33.5</v>
      </c>
      <c r="EE49" s="20">
        <f t="shared" si="94"/>
        <v>33.5</v>
      </c>
      <c r="EF49" s="20">
        <f t="shared" si="94"/>
        <v>33.5</v>
      </c>
      <c r="EG49" s="20">
        <f t="shared" si="94"/>
        <v>33.5</v>
      </c>
      <c r="EH49" s="20">
        <f t="shared" si="94"/>
        <v>33.5</v>
      </c>
      <c r="EI49" s="20">
        <f t="shared" si="94"/>
        <v>33.5</v>
      </c>
      <c r="EJ49" s="20">
        <f>AVERAGE(EJ50:EJ52)</f>
        <v>33.5</v>
      </c>
      <c r="EK49" s="20">
        <f>AVERAGE(EK50:EK52)</f>
        <v>33.5</v>
      </c>
      <c r="EL49" s="20">
        <f>AVERAGE(EL50:EL52)</f>
        <v>33.5</v>
      </c>
      <c r="EM49" s="20">
        <f t="shared" ref="EM49" si="95">AVERAGE(EM50:EM52)</f>
        <v>33.5</v>
      </c>
      <c r="EN49" s="20">
        <f t="shared" si="94"/>
        <v>33.5</v>
      </c>
      <c r="EO49" s="35">
        <f t="shared" si="14"/>
        <v>1</v>
      </c>
      <c r="EP49" s="35">
        <f t="shared" si="15"/>
        <v>1</v>
      </c>
      <c r="EQ49" s="22">
        <f t="shared" si="16"/>
        <v>1.2181818181818183</v>
      </c>
    </row>
    <row r="50" spans="1:147" s="33" customFormat="1" ht="18" customHeight="1" outlineLevel="1">
      <c r="A50" s="24" t="s">
        <v>50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>
        <v>34</v>
      </c>
      <c r="P50" s="28">
        <v>34</v>
      </c>
      <c r="Q50" s="28">
        <v>34</v>
      </c>
      <c r="R50" s="28">
        <v>34</v>
      </c>
      <c r="S50" s="28">
        <v>34</v>
      </c>
      <c r="T50" s="28">
        <v>34</v>
      </c>
      <c r="U50" s="28">
        <v>34</v>
      </c>
      <c r="V50" s="28">
        <v>34</v>
      </c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6"/>
      <c r="AJ50" s="38"/>
      <c r="AK50" s="39"/>
      <c r="AL50" s="25">
        <v>32</v>
      </c>
      <c r="AM50" s="25">
        <v>32</v>
      </c>
      <c r="AN50" s="25">
        <v>32</v>
      </c>
      <c r="AO50" s="25">
        <v>32</v>
      </c>
      <c r="AP50" s="25">
        <v>32</v>
      </c>
      <c r="AQ50" s="25">
        <v>32</v>
      </c>
      <c r="AR50" s="25">
        <v>32</v>
      </c>
      <c r="AS50" s="25">
        <v>32</v>
      </c>
      <c r="AT50" s="25">
        <v>32</v>
      </c>
      <c r="AU50" s="25">
        <v>33</v>
      </c>
      <c r="AV50" s="25">
        <v>33</v>
      </c>
      <c r="AW50" s="25">
        <v>33</v>
      </c>
      <c r="AX50" s="25">
        <v>33</v>
      </c>
      <c r="AY50" s="25">
        <v>33</v>
      </c>
      <c r="AZ50" s="25">
        <v>33</v>
      </c>
      <c r="BA50" s="25">
        <v>33</v>
      </c>
      <c r="BB50" s="25">
        <v>33</v>
      </c>
      <c r="BC50" s="25">
        <v>33</v>
      </c>
      <c r="BD50" s="25">
        <v>33</v>
      </c>
      <c r="BE50" s="25">
        <v>33</v>
      </c>
      <c r="BF50" s="25">
        <v>33</v>
      </c>
      <c r="BG50" s="25">
        <v>34</v>
      </c>
      <c r="BH50" s="25">
        <v>34</v>
      </c>
      <c r="BI50" s="25">
        <v>34</v>
      </c>
      <c r="BJ50" s="25">
        <v>34</v>
      </c>
      <c r="BK50" s="25">
        <v>34</v>
      </c>
      <c r="BL50" s="25">
        <v>34</v>
      </c>
      <c r="BM50" s="25">
        <v>34</v>
      </c>
      <c r="BN50" s="25">
        <v>34</v>
      </c>
      <c r="BO50" s="25">
        <v>34</v>
      </c>
      <c r="BP50" s="25">
        <v>34</v>
      </c>
      <c r="BQ50" s="25">
        <v>34</v>
      </c>
      <c r="BR50" s="25">
        <v>34</v>
      </c>
      <c r="BS50" s="26">
        <f t="shared" si="11"/>
        <v>1</v>
      </c>
      <c r="BT50" s="26">
        <f t="shared" si="12"/>
        <v>1</v>
      </c>
      <c r="BU50" s="27">
        <f t="shared" si="13"/>
        <v>1.0625</v>
      </c>
      <c r="BV50" s="25" t="s">
        <v>28</v>
      </c>
      <c r="BW50" s="25" t="s">
        <v>28</v>
      </c>
      <c r="BX50" s="25" t="s">
        <v>28</v>
      </c>
      <c r="BY50" s="25" t="s">
        <v>28</v>
      </c>
      <c r="BZ50" s="25" t="s">
        <v>28</v>
      </c>
      <c r="CA50" s="25" t="s">
        <v>28</v>
      </c>
      <c r="CB50" s="25" t="s">
        <v>28</v>
      </c>
      <c r="CC50" s="25" t="s">
        <v>28</v>
      </c>
      <c r="CD50" s="25" t="s">
        <v>28</v>
      </c>
      <c r="CE50" s="25" t="s">
        <v>28</v>
      </c>
      <c r="CF50" s="25" t="s">
        <v>28</v>
      </c>
      <c r="CG50" s="25" t="s">
        <v>28</v>
      </c>
      <c r="CH50" s="25" t="s">
        <v>28</v>
      </c>
      <c r="CI50" s="25" t="s">
        <v>28</v>
      </c>
      <c r="CJ50" s="25" t="s">
        <v>28</v>
      </c>
      <c r="CK50" s="25" t="s">
        <v>28</v>
      </c>
      <c r="CL50" s="25" t="s">
        <v>28</v>
      </c>
      <c r="CM50" s="25" t="s">
        <v>28</v>
      </c>
      <c r="CN50" s="25" t="s">
        <v>28</v>
      </c>
      <c r="CO50" s="25" t="s">
        <v>28</v>
      </c>
      <c r="CP50" s="25" t="s">
        <v>28</v>
      </c>
      <c r="CQ50" s="25" t="s">
        <v>28</v>
      </c>
      <c r="CR50" s="25" t="s">
        <v>28</v>
      </c>
      <c r="CS50" s="25" t="s">
        <v>28</v>
      </c>
      <c r="CT50" s="25" t="s">
        <v>28</v>
      </c>
      <c r="CU50" s="25" t="s">
        <v>28</v>
      </c>
      <c r="CV50" s="25" t="s">
        <v>28</v>
      </c>
      <c r="CW50" s="25" t="s">
        <v>28</v>
      </c>
      <c r="CX50" s="25" t="s">
        <v>28</v>
      </c>
      <c r="CY50" s="25" t="s">
        <v>28</v>
      </c>
      <c r="CZ50" s="25" t="s">
        <v>28</v>
      </c>
      <c r="DA50" s="25" t="s">
        <v>28</v>
      </c>
      <c r="DB50" s="25" t="s">
        <v>28</v>
      </c>
      <c r="DC50" s="25" t="s">
        <v>28</v>
      </c>
      <c r="DD50" s="38"/>
      <c r="DE50" s="38"/>
      <c r="DF50" s="39"/>
      <c r="DG50" s="28">
        <v>27</v>
      </c>
      <c r="DH50" s="28">
        <v>27</v>
      </c>
      <c r="DI50" s="28">
        <v>27</v>
      </c>
      <c r="DJ50" s="28">
        <v>27</v>
      </c>
      <c r="DK50" s="28">
        <v>27</v>
      </c>
      <c r="DL50" s="28">
        <v>27</v>
      </c>
      <c r="DM50" s="28">
        <v>27</v>
      </c>
      <c r="DN50" s="28">
        <v>27</v>
      </c>
      <c r="DO50" s="28">
        <v>27</v>
      </c>
      <c r="DP50" s="28">
        <v>27</v>
      </c>
      <c r="DQ50" s="28">
        <v>30</v>
      </c>
      <c r="DR50" s="28">
        <v>30</v>
      </c>
      <c r="DS50" s="28">
        <v>30</v>
      </c>
      <c r="DT50" s="28">
        <v>30</v>
      </c>
      <c r="DU50" s="28">
        <v>30</v>
      </c>
      <c r="DV50" s="28">
        <v>30</v>
      </c>
      <c r="DW50" s="28">
        <v>30</v>
      </c>
      <c r="DX50" s="28">
        <v>30</v>
      </c>
      <c r="DY50" s="28">
        <v>30</v>
      </c>
      <c r="DZ50" s="28">
        <v>30</v>
      </c>
      <c r="EA50" s="28">
        <v>30</v>
      </c>
      <c r="EB50" s="28">
        <v>30</v>
      </c>
      <c r="EC50" s="28">
        <v>35</v>
      </c>
      <c r="ED50" s="28">
        <v>35</v>
      </c>
      <c r="EE50" s="28">
        <v>35</v>
      </c>
      <c r="EF50" s="28">
        <v>35</v>
      </c>
      <c r="EG50" s="28">
        <v>35</v>
      </c>
      <c r="EH50" s="28">
        <v>35</v>
      </c>
      <c r="EI50" s="28">
        <v>35</v>
      </c>
      <c r="EJ50" s="29">
        <v>35</v>
      </c>
      <c r="EK50" s="28">
        <v>35</v>
      </c>
      <c r="EL50" s="28">
        <v>35</v>
      </c>
      <c r="EM50" s="28">
        <v>35</v>
      </c>
      <c r="EN50" s="28">
        <v>35</v>
      </c>
      <c r="EO50" s="30">
        <f t="shared" si="14"/>
        <v>1</v>
      </c>
      <c r="EP50" s="30">
        <f t="shared" si="15"/>
        <v>1</v>
      </c>
      <c r="EQ50" s="30">
        <f t="shared" si="16"/>
        <v>1.2962962962962963</v>
      </c>
    </row>
    <row r="51" spans="1:147" s="33" customFormat="1" ht="0.75" hidden="1" customHeight="1" outlineLevel="1">
      <c r="A51" s="24" t="s">
        <v>51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38"/>
      <c r="AJ51" s="38"/>
      <c r="AK51" s="39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6" t="e">
        <f t="shared" si="11"/>
        <v>#DIV/0!</v>
      </c>
      <c r="BT51" s="26" t="e">
        <f t="shared" si="12"/>
        <v>#DIV/0!</v>
      </c>
      <c r="BU51" s="27" t="e">
        <f t="shared" si="13"/>
        <v>#DIV/0!</v>
      </c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38" t="e">
        <f t="shared" si="38"/>
        <v>#DIV/0!</v>
      </c>
      <c r="DE51" s="38" t="e">
        <f t="shared" si="39"/>
        <v>#DIV/0!</v>
      </c>
      <c r="DF51" s="39" t="e">
        <f t="shared" si="40"/>
        <v>#DIV/0!</v>
      </c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9"/>
      <c r="EK51" s="28"/>
      <c r="EL51" s="28"/>
      <c r="EM51" s="28"/>
      <c r="EN51" s="28"/>
      <c r="EO51" s="30" t="e">
        <f t="shared" si="14"/>
        <v>#DIV/0!</v>
      </c>
      <c r="EP51" s="30" t="e">
        <f t="shared" si="15"/>
        <v>#DIV/0!</v>
      </c>
      <c r="EQ51" s="30" t="e">
        <f t="shared" si="16"/>
        <v>#DIV/0!</v>
      </c>
    </row>
    <row r="52" spans="1:147" s="33" customFormat="1" ht="18.75" outlineLevel="1">
      <c r="A52" s="24" t="s">
        <v>52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38"/>
      <c r="AJ52" s="38"/>
      <c r="AK52" s="39"/>
      <c r="AL52" s="25">
        <v>34</v>
      </c>
      <c r="AM52" s="25">
        <v>34</v>
      </c>
      <c r="AN52" s="25">
        <v>34</v>
      </c>
      <c r="AO52" s="25">
        <v>34</v>
      </c>
      <c r="AP52" s="25">
        <v>34</v>
      </c>
      <c r="AQ52" s="25">
        <v>34</v>
      </c>
      <c r="AR52" s="25">
        <v>34</v>
      </c>
      <c r="AS52" s="25">
        <v>34</v>
      </c>
      <c r="AT52" s="25">
        <v>34</v>
      </c>
      <c r="AU52" s="25">
        <v>34</v>
      </c>
      <c r="AV52" s="25">
        <v>34</v>
      </c>
      <c r="AW52" s="25">
        <v>34</v>
      </c>
      <c r="AX52" s="25">
        <v>34</v>
      </c>
      <c r="AY52" s="25">
        <v>34</v>
      </c>
      <c r="AZ52" s="25">
        <v>34</v>
      </c>
      <c r="BA52" s="25">
        <v>34</v>
      </c>
      <c r="BB52" s="25">
        <v>34</v>
      </c>
      <c r="BC52" s="25">
        <v>34</v>
      </c>
      <c r="BD52" s="25">
        <v>34</v>
      </c>
      <c r="BE52" s="25">
        <v>34</v>
      </c>
      <c r="BF52" s="25">
        <v>34</v>
      </c>
      <c r="BG52" s="25">
        <v>34</v>
      </c>
      <c r="BH52" s="25">
        <v>34</v>
      </c>
      <c r="BI52" s="25">
        <v>34</v>
      </c>
      <c r="BJ52" s="25">
        <v>34</v>
      </c>
      <c r="BK52" s="25">
        <v>34</v>
      </c>
      <c r="BL52" s="25">
        <v>34</v>
      </c>
      <c r="BM52" s="25">
        <v>34</v>
      </c>
      <c r="BN52" s="25">
        <v>34</v>
      </c>
      <c r="BO52" s="25">
        <v>34</v>
      </c>
      <c r="BP52" s="25">
        <v>34</v>
      </c>
      <c r="BQ52" s="25">
        <v>34</v>
      </c>
      <c r="BR52" s="25">
        <v>34</v>
      </c>
      <c r="BS52" s="26">
        <f t="shared" si="11"/>
        <v>1</v>
      </c>
      <c r="BT52" s="26">
        <f t="shared" si="12"/>
        <v>1</v>
      </c>
      <c r="BU52" s="27">
        <f t="shared" si="13"/>
        <v>1</v>
      </c>
      <c r="BV52" s="25" t="s">
        <v>28</v>
      </c>
      <c r="BW52" s="25" t="s">
        <v>28</v>
      </c>
      <c r="BX52" s="25" t="s">
        <v>28</v>
      </c>
      <c r="BY52" s="25" t="s">
        <v>28</v>
      </c>
      <c r="BZ52" s="25" t="s">
        <v>28</v>
      </c>
      <c r="CA52" s="25" t="s">
        <v>28</v>
      </c>
      <c r="CB52" s="25" t="s">
        <v>28</v>
      </c>
      <c r="CC52" s="25" t="s">
        <v>28</v>
      </c>
      <c r="CD52" s="25" t="s">
        <v>28</v>
      </c>
      <c r="CE52" s="25" t="s">
        <v>28</v>
      </c>
      <c r="CF52" s="25" t="s">
        <v>28</v>
      </c>
      <c r="CG52" s="25" t="s">
        <v>28</v>
      </c>
      <c r="CH52" s="25" t="s">
        <v>28</v>
      </c>
      <c r="CI52" s="25" t="s">
        <v>28</v>
      </c>
      <c r="CJ52" s="25" t="s">
        <v>28</v>
      </c>
      <c r="CK52" s="25" t="s">
        <v>28</v>
      </c>
      <c r="CL52" s="25" t="s">
        <v>28</v>
      </c>
      <c r="CM52" s="25" t="s">
        <v>28</v>
      </c>
      <c r="CN52" s="25" t="s">
        <v>28</v>
      </c>
      <c r="CO52" s="25" t="s">
        <v>28</v>
      </c>
      <c r="CP52" s="25" t="s">
        <v>28</v>
      </c>
      <c r="CQ52" s="25" t="s">
        <v>28</v>
      </c>
      <c r="CR52" s="25" t="s">
        <v>28</v>
      </c>
      <c r="CS52" s="25" t="s">
        <v>28</v>
      </c>
      <c r="CT52" s="25" t="s">
        <v>28</v>
      </c>
      <c r="CU52" s="25" t="s">
        <v>28</v>
      </c>
      <c r="CV52" s="25" t="s">
        <v>28</v>
      </c>
      <c r="CW52" s="25" t="s">
        <v>28</v>
      </c>
      <c r="CX52" s="25" t="s">
        <v>28</v>
      </c>
      <c r="CY52" s="25" t="s">
        <v>28</v>
      </c>
      <c r="CZ52" s="25" t="s">
        <v>28</v>
      </c>
      <c r="DA52" s="25" t="s">
        <v>28</v>
      </c>
      <c r="DB52" s="25" t="s">
        <v>28</v>
      </c>
      <c r="DC52" s="25" t="s">
        <v>28</v>
      </c>
      <c r="DD52" s="38"/>
      <c r="DE52" s="38"/>
      <c r="DF52" s="39"/>
      <c r="DG52" s="28">
        <v>28</v>
      </c>
      <c r="DH52" s="28">
        <v>28</v>
      </c>
      <c r="DI52" s="28">
        <v>28</v>
      </c>
      <c r="DJ52" s="28">
        <v>28</v>
      </c>
      <c r="DK52" s="28">
        <v>28</v>
      </c>
      <c r="DL52" s="28">
        <v>28</v>
      </c>
      <c r="DM52" s="28">
        <v>28</v>
      </c>
      <c r="DN52" s="28">
        <v>28</v>
      </c>
      <c r="DO52" s="28">
        <v>28</v>
      </c>
      <c r="DP52" s="28">
        <v>28</v>
      </c>
      <c r="DQ52" s="28">
        <v>28</v>
      </c>
      <c r="DR52" s="28">
        <v>28</v>
      </c>
      <c r="DS52" s="28">
        <v>28</v>
      </c>
      <c r="DT52" s="28">
        <v>28</v>
      </c>
      <c r="DU52" s="28">
        <v>32</v>
      </c>
      <c r="DV52" s="28">
        <v>32</v>
      </c>
      <c r="DW52" s="28">
        <v>32</v>
      </c>
      <c r="DX52" s="28">
        <v>32</v>
      </c>
      <c r="DY52" s="28">
        <v>32</v>
      </c>
      <c r="DZ52" s="28">
        <v>32</v>
      </c>
      <c r="EA52" s="28">
        <v>32</v>
      </c>
      <c r="EB52" s="28">
        <v>32</v>
      </c>
      <c r="EC52" s="28">
        <v>32</v>
      </c>
      <c r="ED52" s="28">
        <v>32</v>
      </c>
      <c r="EE52" s="28">
        <v>32</v>
      </c>
      <c r="EF52" s="28">
        <v>32</v>
      </c>
      <c r="EG52" s="28">
        <v>32</v>
      </c>
      <c r="EH52" s="28">
        <v>32</v>
      </c>
      <c r="EI52" s="28">
        <v>32</v>
      </c>
      <c r="EJ52" s="29">
        <v>32</v>
      </c>
      <c r="EK52" s="28">
        <v>32</v>
      </c>
      <c r="EL52" s="28">
        <v>32</v>
      </c>
      <c r="EM52" s="28">
        <v>32</v>
      </c>
      <c r="EN52" s="28">
        <v>32</v>
      </c>
      <c r="EO52" s="30">
        <f t="shared" si="14"/>
        <v>1</v>
      </c>
      <c r="EP52" s="30">
        <f t="shared" si="15"/>
        <v>1</v>
      </c>
      <c r="EQ52" s="30">
        <f t="shared" si="16"/>
        <v>1.1428571428571428</v>
      </c>
    </row>
    <row r="53" spans="1:147" s="23" customFormat="1" ht="18.75">
      <c r="A53" s="34" t="s">
        <v>53</v>
      </c>
      <c r="B53" s="20">
        <f t="shared" ref="B53:K53" si="96">AVERAGE(B54:B55)</f>
        <v>28.4</v>
      </c>
      <c r="C53" s="20">
        <f t="shared" si="96"/>
        <v>28.4</v>
      </c>
      <c r="D53" s="20">
        <f t="shared" si="96"/>
        <v>27.6</v>
      </c>
      <c r="E53" s="20">
        <f t="shared" si="96"/>
        <v>27.6</v>
      </c>
      <c r="F53" s="20">
        <f t="shared" si="96"/>
        <v>27.6</v>
      </c>
      <c r="G53" s="20">
        <f t="shared" si="96"/>
        <v>27.6</v>
      </c>
      <c r="H53" s="20">
        <f t="shared" si="96"/>
        <v>27.6</v>
      </c>
      <c r="I53" s="20">
        <f t="shared" si="96"/>
        <v>27.6</v>
      </c>
      <c r="J53" s="20">
        <f t="shared" si="96"/>
        <v>27.6</v>
      </c>
      <c r="K53" s="20">
        <f t="shared" si="96"/>
        <v>27.6</v>
      </c>
      <c r="L53" s="20">
        <f>AVERAGE(L54:L55)</f>
        <v>27.6</v>
      </c>
      <c r="M53" s="20">
        <f>AVERAGE(M54:M55)</f>
        <v>27.6</v>
      </c>
      <c r="N53" s="20">
        <f>AVERAGE(N54:N55)</f>
        <v>27.6</v>
      </c>
      <c r="O53" s="20">
        <f>AVERAGE(O54:O55)</f>
        <v>27.6</v>
      </c>
      <c r="P53" s="20">
        <f>AVERAGE(P54:P55)</f>
        <v>27.6</v>
      </c>
      <c r="Q53" s="20">
        <f t="shared" ref="Q53:AH53" si="97">AVERAGE(Q54:Q55)</f>
        <v>27.6</v>
      </c>
      <c r="R53" s="20">
        <f t="shared" si="97"/>
        <v>27.6</v>
      </c>
      <c r="S53" s="20">
        <f t="shared" si="97"/>
        <v>27.6</v>
      </c>
      <c r="T53" s="20">
        <f t="shared" si="97"/>
        <v>27.6</v>
      </c>
      <c r="U53" s="20">
        <f t="shared" si="97"/>
        <v>27.6</v>
      </c>
      <c r="V53" s="20">
        <f t="shared" si="97"/>
        <v>27.6</v>
      </c>
      <c r="W53" s="20">
        <f t="shared" si="97"/>
        <v>27.6</v>
      </c>
      <c r="X53" s="20">
        <f t="shared" si="97"/>
        <v>27.6</v>
      </c>
      <c r="Y53" s="20">
        <f t="shared" si="97"/>
        <v>27.6</v>
      </c>
      <c r="Z53" s="20">
        <f t="shared" si="97"/>
        <v>27.6</v>
      </c>
      <c r="AA53" s="20">
        <f t="shared" si="97"/>
        <v>27.6</v>
      </c>
      <c r="AB53" s="20">
        <f t="shared" si="97"/>
        <v>27.6</v>
      </c>
      <c r="AC53" s="20">
        <f t="shared" si="97"/>
        <v>27.6</v>
      </c>
      <c r="AD53" s="20">
        <f>AVERAGE(AD54:AD55)</f>
        <v>27.6</v>
      </c>
      <c r="AE53" s="20">
        <f>AVERAGE(AE54:AE55)</f>
        <v>27.6</v>
      </c>
      <c r="AF53" s="20">
        <f>AVERAGE(AF54:AF55)</f>
        <v>27.6</v>
      </c>
      <c r="AG53" s="20">
        <f t="shared" ref="AG53" si="98">AVERAGE(AG54:AG55)</f>
        <v>27.6</v>
      </c>
      <c r="AH53" s="20">
        <f t="shared" si="97"/>
        <v>27.7</v>
      </c>
      <c r="AI53" s="21">
        <f t="shared" si="8"/>
        <v>1.0036231884057971</v>
      </c>
      <c r="AJ53" s="21">
        <f t="shared" si="9"/>
        <v>1.0036231884057971</v>
      </c>
      <c r="AK53" s="22">
        <f t="shared" si="10"/>
        <v>0.97535211267605637</v>
      </c>
      <c r="AL53" s="20">
        <f t="shared" ref="AL53:AT53" si="99">AVERAGE(AL54:AL55)</f>
        <v>26.9</v>
      </c>
      <c r="AM53" s="20">
        <f t="shared" si="99"/>
        <v>26.9</v>
      </c>
      <c r="AN53" s="20">
        <f t="shared" si="99"/>
        <v>25.6</v>
      </c>
      <c r="AO53" s="20">
        <f t="shared" si="99"/>
        <v>25.6</v>
      </c>
      <c r="AP53" s="20">
        <f t="shared" si="99"/>
        <v>25.6</v>
      </c>
      <c r="AQ53" s="20">
        <f t="shared" si="99"/>
        <v>25.6</v>
      </c>
      <c r="AR53" s="20">
        <f t="shared" si="99"/>
        <v>25.6</v>
      </c>
      <c r="AS53" s="20">
        <f t="shared" si="99"/>
        <v>25.6</v>
      </c>
      <c r="AT53" s="20">
        <f t="shared" si="99"/>
        <v>25.6</v>
      </c>
      <c r="AU53" s="20">
        <f>AVERAGE(AU54:AU55)</f>
        <v>25.6</v>
      </c>
      <c r="AV53" s="20">
        <f>AVERAGE(AV54:AV55)</f>
        <v>25.6</v>
      </c>
      <c r="AW53" s="20">
        <f>AVERAGE(AW54:AW55)</f>
        <v>25.6</v>
      </c>
      <c r="AX53" s="20">
        <f>AVERAGE(AX54:AX55)</f>
        <v>25.6</v>
      </c>
      <c r="AY53" s="20">
        <f>AVERAGE(AY54:AY55)</f>
        <v>25.6</v>
      </c>
      <c r="AZ53" s="20">
        <f t="shared" ref="AZ53:BR53" si="100">AVERAGE(AZ54:AZ55)</f>
        <v>25.6</v>
      </c>
      <c r="BA53" s="20">
        <f t="shared" si="100"/>
        <v>25.6</v>
      </c>
      <c r="BB53" s="20">
        <f t="shared" si="100"/>
        <v>25.6</v>
      </c>
      <c r="BC53" s="20">
        <f t="shared" si="100"/>
        <v>25.6</v>
      </c>
      <c r="BD53" s="20">
        <f t="shared" si="100"/>
        <v>25.6</v>
      </c>
      <c r="BE53" s="20">
        <f t="shared" si="100"/>
        <v>25.6</v>
      </c>
      <c r="BF53" s="20">
        <f t="shared" si="100"/>
        <v>25.6</v>
      </c>
      <c r="BG53" s="20">
        <f t="shared" si="100"/>
        <v>25.6</v>
      </c>
      <c r="BH53" s="20">
        <f t="shared" si="100"/>
        <v>25.6</v>
      </c>
      <c r="BI53" s="20">
        <f t="shared" si="100"/>
        <v>25.6</v>
      </c>
      <c r="BJ53" s="20">
        <f t="shared" si="100"/>
        <v>25.6</v>
      </c>
      <c r="BK53" s="20">
        <f t="shared" si="100"/>
        <v>25.6</v>
      </c>
      <c r="BL53" s="20">
        <f t="shared" si="100"/>
        <v>25.6</v>
      </c>
      <c r="BM53" s="20">
        <f>AVERAGE(BM54:BM55)</f>
        <v>25.6</v>
      </c>
      <c r="BN53" s="20">
        <f>AVERAGE(BN54:BN55)</f>
        <v>25.6</v>
      </c>
      <c r="BO53" s="20">
        <f>AVERAGE(BO54:BO55)</f>
        <v>25.6</v>
      </c>
      <c r="BP53" s="20">
        <f>AVERAGE(BP54:BP55)</f>
        <v>25.6</v>
      </c>
      <c r="BQ53" s="20">
        <f t="shared" ref="BQ53" si="101">AVERAGE(BQ54:BQ55)</f>
        <v>25.6</v>
      </c>
      <c r="BR53" s="20">
        <f t="shared" si="100"/>
        <v>25.7</v>
      </c>
      <c r="BS53" s="21">
        <f t="shared" si="11"/>
        <v>1.00390625</v>
      </c>
      <c r="BT53" s="21">
        <f t="shared" si="12"/>
        <v>1.00390625</v>
      </c>
      <c r="BU53" s="22">
        <f t="shared" si="13"/>
        <v>0.95539033457249078</v>
      </c>
      <c r="BV53" s="20">
        <f t="shared" ref="BV53:CL53" si="102">AVERAGE(BV54:BV55)</f>
        <v>24.7</v>
      </c>
      <c r="BW53" s="20">
        <f t="shared" si="102"/>
        <v>24.7</v>
      </c>
      <c r="BX53" s="20">
        <f t="shared" si="102"/>
        <v>24.7</v>
      </c>
      <c r="BY53" s="20">
        <f t="shared" si="102"/>
        <v>21.3</v>
      </c>
      <c r="BZ53" s="20">
        <f t="shared" si="102"/>
        <v>21.3</v>
      </c>
      <c r="CA53" s="20">
        <f t="shared" si="102"/>
        <v>21.3</v>
      </c>
      <c r="CB53" s="20">
        <f t="shared" si="102"/>
        <v>21.3</v>
      </c>
      <c r="CC53" s="20">
        <f t="shared" si="102"/>
        <v>21.3</v>
      </c>
      <c r="CD53" s="20">
        <f t="shared" si="102"/>
        <v>21.3</v>
      </c>
      <c r="CE53" s="20">
        <f t="shared" si="102"/>
        <v>21.3</v>
      </c>
      <c r="CF53" s="20">
        <f t="shared" si="102"/>
        <v>21.3</v>
      </c>
      <c r="CG53" s="20">
        <f t="shared" si="102"/>
        <v>21.3</v>
      </c>
      <c r="CH53" s="20">
        <f t="shared" si="102"/>
        <v>21.3</v>
      </c>
      <c r="CI53" s="20">
        <f t="shared" si="102"/>
        <v>21.3</v>
      </c>
      <c r="CJ53" s="20">
        <f t="shared" si="102"/>
        <v>21.3</v>
      </c>
      <c r="CK53" s="20">
        <f t="shared" si="102"/>
        <v>21.3</v>
      </c>
      <c r="CL53" s="20">
        <f t="shared" si="102"/>
        <v>21.3</v>
      </c>
      <c r="CM53" s="20">
        <f>AVERAGE(CM54:CM55)</f>
        <v>21.3</v>
      </c>
      <c r="CN53" s="20">
        <f>AVERAGE(CN54:CN55)</f>
        <v>21.3</v>
      </c>
      <c r="CO53" s="20">
        <f>AVERAGE(CO54:CO55)</f>
        <v>21.3</v>
      </c>
      <c r="CP53" s="20">
        <f>AVERAGE(CP54:CP55)</f>
        <v>21.3</v>
      </c>
      <c r="CQ53" s="20">
        <f>AVERAGE(CQ54:CQ55)</f>
        <v>21.3</v>
      </c>
      <c r="CR53" s="20">
        <f t="shared" ref="CR53:CY53" si="103">AVERAGE(CR54:CR55)</f>
        <v>21.3</v>
      </c>
      <c r="CS53" s="20">
        <f t="shared" si="103"/>
        <v>21.3</v>
      </c>
      <c r="CT53" s="20">
        <f t="shared" si="103"/>
        <v>21.3</v>
      </c>
      <c r="CU53" s="20">
        <f t="shared" si="103"/>
        <v>21.3</v>
      </c>
      <c r="CV53" s="20">
        <f t="shared" si="103"/>
        <v>21.3</v>
      </c>
      <c r="CW53" s="20">
        <f t="shared" si="103"/>
        <v>21.3</v>
      </c>
      <c r="CX53" s="20">
        <f t="shared" si="103"/>
        <v>21.3</v>
      </c>
      <c r="CY53" s="20">
        <f t="shared" si="103"/>
        <v>21.3</v>
      </c>
      <c r="CZ53" s="20">
        <f>AVERAGE(CZ54:CZ55)</f>
        <v>21.3</v>
      </c>
      <c r="DA53" s="20">
        <f>AVERAGE(DA54:DA55)</f>
        <v>21.3</v>
      </c>
      <c r="DB53" s="20">
        <f>AVERAGE(DB54:DB55)</f>
        <v>21.3</v>
      </c>
      <c r="DC53" s="20">
        <f>AVERAGE(DC54:DC55)</f>
        <v>22.7</v>
      </c>
      <c r="DD53" s="21">
        <f t="shared" si="38"/>
        <v>1.0657276995305163</v>
      </c>
      <c r="DE53" s="21">
        <f t="shared" si="39"/>
        <v>1.0657276995305163</v>
      </c>
      <c r="DF53" s="22">
        <f t="shared" si="40"/>
        <v>0.91902834008097167</v>
      </c>
      <c r="DG53" s="20">
        <f t="shared" ref="DG53:DQ53" si="104">AVERAGE(DG54:DG55)</f>
        <v>27.5</v>
      </c>
      <c r="DH53" s="20">
        <f t="shared" si="104"/>
        <v>27.5</v>
      </c>
      <c r="DI53" s="20">
        <f t="shared" si="104"/>
        <v>27.5</v>
      </c>
      <c r="DJ53" s="20">
        <f t="shared" si="104"/>
        <v>26.3</v>
      </c>
      <c r="DK53" s="20">
        <f t="shared" si="104"/>
        <v>26.3</v>
      </c>
      <c r="DL53" s="20">
        <f t="shared" si="104"/>
        <v>26.3</v>
      </c>
      <c r="DM53" s="20">
        <f t="shared" si="104"/>
        <v>26.3</v>
      </c>
      <c r="DN53" s="20">
        <f t="shared" si="104"/>
        <v>26.3</v>
      </c>
      <c r="DO53" s="20">
        <f t="shared" si="104"/>
        <v>26.3</v>
      </c>
      <c r="DP53" s="20">
        <f t="shared" si="104"/>
        <v>26.3</v>
      </c>
      <c r="DQ53" s="20">
        <f t="shared" si="104"/>
        <v>26.3</v>
      </c>
      <c r="DR53" s="20">
        <f>AVERAGE(DR54:DR55)</f>
        <v>26.3</v>
      </c>
      <c r="DS53" s="20">
        <f>AVERAGE(DS54:DS55)</f>
        <v>26.3</v>
      </c>
      <c r="DT53" s="20">
        <f>AVERAGE(DT54:DT55)</f>
        <v>26.3</v>
      </c>
      <c r="DU53" s="20">
        <f>AVERAGE(DU54:DU55)</f>
        <v>26.3</v>
      </c>
      <c r="DV53" s="20">
        <f>AVERAGE(DV54:DV55)</f>
        <v>26.3</v>
      </c>
      <c r="DW53" s="20">
        <f t="shared" ref="DW53:EN53" si="105">AVERAGE(DW54:DW55)</f>
        <v>26.3</v>
      </c>
      <c r="DX53" s="20">
        <f t="shared" si="105"/>
        <v>26.3</v>
      </c>
      <c r="DY53" s="20">
        <f t="shared" si="105"/>
        <v>26.3</v>
      </c>
      <c r="DZ53" s="20">
        <f t="shared" si="105"/>
        <v>26.3</v>
      </c>
      <c r="EA53" s="20">
        <f t="shared" si="105"/>
        <v>26.3</v>
      </c>
      <c r="EB53" s="20">
        <f t="shared" si="105"/>
        <v>26.3</v>
      </c>
      <c r="EC53" s="20">
        <f t="shared" si="105"/>
        <v>26</v>
      </c>
      <c r="ED53" s="20">
        <f t="shared" si="105"/>
        <v>26</v>
      </c>
      <c r="EE53" s="20">
        <f t="shared" si="105"/>
        <v>26</v>
      </c>
      <c r="EF53" s="20">
        <f t="shared" si="105"/>
        <v>26</v>
      </c>
      <c r="EG53" s="20">
        <f t="shared" si="105"/>
        <v>26</v>
      </c>
      <c r="EH53" s="20">
        <f t="shared" si="105"/>
        <v>26</v>
      </c>
      <c r="EI53" s="20">
        <f t="shared" si="105"/>
        <v>26</v>
      </c>
      <c r="EJ53" s="50">
        <f>AVERAGE(EJ54:EJ55)</f>
        <v>26</v>
      </c>
      <c r="EK53" s="20">
        <f>AVERAGE(EK54:EK55)</f>
        <v>26</v>
      </c>
      <c r="EL53" s="20">
        <f>AVERAGE(EL54:EL55)</f>
        <v>26</v>
      </c>
      <c r="EM53" s="20">
        <f t="shared" ref="EM53" si="106">AVERAGE(EM54:EM55)</f>
        <v>26</v>
      </c>
      <c r="EN53" s="20">
        <f t="shared" si="105"/>
        <v>26.1</v>
      </c>
      <c r="EO53" s="35">
        <f t="shared" si="14"/>
        <v>1.0038461538461538</v>
      </c>
      <c r="EP53" s="35">
        <f t="shared" si="15"/>
        <v>1.0038461538461538</v>
      </c>
      <c r="EQ53" s="22">
        <f t="shared" si="16"/>
        <v>0.9490909090909091</v>
      </c>
    </row>
    <row r="54" spans="1:147" s="33" customFormat="1" ht="37.5" customHeight="1" outlineLevel="1">
      <c r="A54" s="24" t="s">
        <v>54</v>
      </c>
      <c r="B54" s="25">
        <v>27.7</v>
      </c>
      <c r="C54" s="25">
        <v>27.7</v>
      </c>
      <c r="D54" s="25">
        <v>27.7</v>
      </c>
      <c r="E54" s="25">
        <v>27.7</v>
      </c>
      <c r="F54" s="25">
        <v>27.7</v>
      </c>
      <c r="G54" s="25">
        <v>27.7</v>
      </c>
      <c r="H54" s="25">
        <v>27.7</v>
      </c>
      <c r="I54" s="25">
        <v>27.7</v>
      </c>
      <c r="J54" s="25">
        <v>27.7</v>
      </c>
      <c r="K54" s="25">
        <v>27.7</v>
      </c>
      <c r="L54" s="25">
        <v>27.7</v>
      </c>
      <c r="M54" s="25">
        <v>27.7</v>
      </c>
      <c r="N54" s="25">
        <v>27.7</v>
      </c>
      <c r="O54" s="25">
        <v>27.7</v>
      </c>
      <c r="P54" s="25">
        <v>27.7</v>
      </c>
      <c r="Q54" s="25">
        <v>27.7</v>
      </c>
      <c r="R54" s="25">
        <v>27.7</v>
      </c>
      <c r="S54" s="25">
        <v>27.7</v>
      </c>
      <c r="T54" s="25">
        <v>27.7</v>
      </c>
      <c r="U54" s="25">
        <v>27.7</v>
      </c>
      <c r="V54" s="25">
        <v>27.7</v>
      </c>
      <c r="W54" s="25">
        <v>27.7</v>
      </c>
      <c r="X54" s="25">
        <v>27.7</v>
      </c>
      <c r="Y54" s="25">
        <v>27.7</v>
      </c>
      <c r="Z54" s="25">
        <v>27.7</v>
      </c>
      <c r="AA54" s="25">
        <v>27.7</v>
      </c>
      <c r="AB54" s="25">
        <v>27.7</v>
      </c>
      <c r="AC54" s="25">
        <v>27.7</v>
      </c>
      <c r="AD54" s="25">
        <v>27.7</v>
      </c>
      <c r="AE54" s="25">
        <v>27.7</v>
      </c>
      <c r="AF54" s="25">
        <v>27.7</v>
      </c>
      <c r="AG54" s="25">
        <v>27.7</v>
      </c>
      <c r="AH54" s="25">
        <v>27.7</v>
      </c>
      <c r="AI54" s="26">
        <f t="shared" si="8"/>
        <v>1</v>
      </c>
      <c r="AJ54" s="26">
        <f t="shared" si="9"/>
        <v>1</v>
      </c>
      <c r="AK54" s="27">
        <f t="shared" si="10"/>
        <v>1</v>
      </c>
      <c r="AL54" s="25">
        <v>25.7</v>
      </c>
      <c r="AM54" s="25">
        <v>25.7</v>
      </c>
      <c r="AN54" s="25">
        <v>25.7</v>
      </c>
      <c r="AO54" s="25">
        <v>25.7</v>
      </c>
      <c r="AP54" s="25">
        <v>25.7</v>
      </c>
      <c r="AQ54" s="25">
        <v>25.7</v>
      </c>
      <c r="AR54" s="25">
        <v>25.7</v>
      </c>
      <c r="AS54" s="25">
        <v>25.7</v>
      </c>
      <c r="AT54" s="25">
        <v>25.7</v>
      </c>
      <c r="AU54" s="25">
        <v>25.7</v>
      </c>
      <c r="AV54" s="25">
        <v>25.7</v>
      </c>
      <c r="AW54" s="25">
        <v>25.7</v>
      </c>
      <c r="AX54" s="25">
        <v>25.7</v>
      </c>
      <c r="AY54" s="25">
        <v>25.7</v>
      </c>
      <c r="AZ54" s="25">
        <v>25.7</v>
      </c>
      <c r="BA54" s="25">
        <v>25.7</v>
      </c>
      <c r="BB54" s="25">
        <v>25.7</v>
      </c>
      <c r="BC54" s="25">
        <v>25.7</v>
      </c>
      <c r="BD54" s="25">
        <v>25.7</v>
      </c>
      <c r="BE54" s="25">
        <v>25.7</v>
      </c>
      <c r="BF54" s="25">
        <v>25.7</v>
      </c>
      <c r="BG54" s="25">
        <v>25.7</v>
      </c>
      <c r="BH54" s="25">
        <v>25.7</v>
      </c>
      <c r="BI54" s="25">
        <v>25.7</v>
      </c>
      <c r="BJ54" s="25">
        <v>25.7</v>
      </c>
      <c r="BK54" s="25">
        <v>25.7</v>
      </c>
      <c r="BL54" s="25">
        <v>25.7</v>
      </c>
      <c r="BM54" s="25">
        <v>25.7</v>
      </c>
      <c r="BN54" s="25">
        <v>25.7</v>
      </c>
      <c r="BO54" s="25">
        <v>25.7</v>
      </c>
      <c r="BP54" s="25">
        <v>25.7</v>
      </c>
      <c r="BQ54" s="25">
        <v>25.7</v>
      </c>
      <c r="BR54" s="25">
        <v>25.7</v>
      </c>
      <c r="BS54" s="26">
        <f t="shared" si="11"/>
        <v>1</v>
      </c>
      <c r="BT54" s="26">
        <f t="shared" si="12"/>
        <v>1</v>
      </c>
      <c r="BU54" s="27">
        <f t="shared" si="13"/>
        <v>1</v>
      </c>
      <c r="BV54" s="25"/>
      <c r="BW54" s="25"/>
      <c r="BX54" s="25"/>
      <c r="BY54" s="25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26"/>
      <c r="DE54" s="26"/>
      <c r="DF54" s="27"/>
      <c r="DG54" s="28">
        <v>26.1</v>
      </c>
      <c r="DH54" s="28">
        <v>26.1</v>
      </c>
      <c r="DI54" s="28">
        <v>26.1</v>
      </c>
      <c r="DJ54" s="28">
        <v>26.1</v>
      </c>
      <c r="DK54" s="28">
        <v>26.1</v>
      </c>
      <c r="DL54" s="28">
        <v>26.1</v>
      </c>
      <c r="DM54" s="28">
        <v>26.1</v>
      </c>
      <c r="DN54" s="28">
        <v>26.1</v>
      </c>
      <c r="DO54" s="28">
        <v>26.1</v>
      </c>
      <c r="DP54" s="28">
        <v>26.1</v>
      </c>
      <c r="DQ54" s="28">
        <v>26.1</v>
      </c>
      <c r="DR54" s="28">
        <v>26.1</v>
      </c>
      <c r="DS54" s="28">
        <v>26.1</v>
      </c>
      <c r="DT54" s="28">
        <v>26.1</v>
      </c>
      <c r="DU54" s="28">
        <v>26.1</v>
      </c>
      <c r="DV54" s="28">
        <v>26.1</v>
      </c>
      <c r="DW54" s="28">
        <v>26.1</v>
      </c>
      <c r="DX54" s="28">
        <v>26.1</v>
      </c>
      <c r="DY54" s="28">
        <v>26.1</v>
      </c>
      <c r="DZ54" s="28">
        <v>26.1</v>
      </c>
      <c r="EA54" s="28">
        <v>26.1</v>
      </c>
      <c r="EB54" s="28">
        <v>26.1</v>
      </c>
      <c r="EC54" s="28">
        <v>26.1</v>
      </c>
      <c r="ED54" s="28">
        <v>26.1</v>
      </c>
      <c r="EE54" s="28">
        <v>26.1</v>
      </c>
      <c r="EF54" s="28">
        <v>26.1</v>
      </c>
      <c r="EG54" s="28">
        <v>26.1</v>
      </c>
      <c r="EH54" s="28">
        <v>26.1</v>
      </c>
      <c r="EI54" s="28">
        <v>26.1</v>
      </c>
      <c r="EJ54" s="29">
        <v>26.1</v>
      </c>
      <c r="EK54" s="28">
        <v>26.1</v>
      </c>
      <c r="EL54" s="28">
        <v>26.1</v>
      </c>
      <c r="EM54" s="28">
        <v>26.1</v>
      </c>
      <c r="EN54" s="28">
        <v>26.1</v>
      </c>
      <c r="EO54" s="30">
        <f t="shared" si="14"/>
        <v>1</v>
      </c>
      <c r="EP54" s="31">
        <f t="shared" si="15"/>
        <v>1</v>
      </c>
      <c r="EQ54" s="32">
        <f t="shared" si="16"/>
        <v>1</v>
      </c>
    </row>
    <row r="55" spans="1:147" s="33" customFormat="1" ht="22.5" customHeight="1" outlineLevel="1">
      <c r="A55" s="41" t="s">
        <v>18</v>
      </c>
      <c r="B55" s="25">
        <v>29.1</v>
      </c>
      <c r="C55" s="25">
        <v>29.1</v>
      </c>
      <c r="D55" s="25">
        <v>27.5</v>
      </c>
      <c r="E55" s="25">
        <v>27.5</v>
      </c>
      <c r="F55" s="25">
        <v>27.5</v>
      </c>
      <c r="G55" s="25">
        <v>27.5</v>
      </c>
      <c r="H55" s="25">
        <v>27.5</v>
      </c>
      <c r="I55" s="25">
        <v>27.5</v>
      </c>
      <c r="J55" s="25">
        <v>27.5</v>
      </c>
      <c r="K55" s="25">
        <v>27.5</v>
      </c>
      <c r="L55" s="25">
        <v>27.5</v>
      </c>
      <c r="M55" s="25">
        <v>27.5</v>
      </c>
      <c r="N55" s="25">
        <v>27.5</v>
      </c>
      <c r="O55" s="25">
        <v>27.5</v>
      </c>
      <c r="P55" s="25">
        <v>27.5</v>
      </c>
      <c r="Q55" s="25">
        <v>27.5</v>
      </c>
      <c r="R55" s="25">
        <v>27.5</v>
      </c>
      <c r="S55" s="25">
        <v>27.5</v>
      </c>
      <c r="T55" s="25">
        <v>27.5</v>
      </c>
      <c r="U55" s="25">
        <v>27.5</v>
      </c>
      <c r="V55" s="25">
        <v>27.5</v>
      </c>
      <c r="W55" s="25">
        <v>27.5</v>
      </c>
      <c r="X55" s="25">
        <v>27.5</v>
      </c>
      <c r="Y55" s="25">
        <v>27.5</v>
      </c>
      <c r="Z55" s="25">
        <v>27.5</v>
      </c>
      <c r="AA55" s="25">
        <v>27.5</v>
      </c>
      <c r="AB55" s="25">
        <v>27.5</v>
      </c>
      <c r="AC55" s="25">
        <v>27.5</v>
      </c>
      <c r="AD55" s="25">
        <v>27.5</v>
      </c>
      <c r="AE55" s="25">
        <v>27.5</v>
      </c>
      <c r="AF55" s="25">
        <v>27.5</v>
      </c>
      <c r="AG55" s="25">
        <v>27.5</v>
      </c>
      <c r="AH55" s="25">
        <v>27.7</v>
      </c>
      <c r="AI55" s="26">
        <f t="shared" si="8"/>
        <v>1.0072727272727273</v>
      </c>
      <c r="AJ55" s="26">
        <f t="shared" si="9"/>
        <v>1.0072727272727273</v>
      </c>
      <c r="AK55" s="27">
        <f t="shared" si="10"/>
        <v>0.95189003436426112</v>
      </c>
      <c r="AL55" s="25">
        <v>28.1</v>
      </c>
      <c r="AM55" s="25">
        <v>28.1</v>
      </c>
      <c r="AN55" s="25">
        <v>25.5</v>
      </c>
      <c r="AO55" s="25">
        <v>25.5</v>
      </c>
      <c r="AP55" s="25">
        <v>25.5</v>
      </c>
      <c r="AQ55" s="25">
        <v>25.5</v>
      </c>
      <c r="AR55" s="25">
        <v>25.5</v>
      </c>
      <c r="AS55" s="25">
        <v>25.5</v>
      </c>
      <c r="AT55" s="25">
        <v>25.5</v>
      </c>
      <c r="AU55" s="25">
        <v>25.5</v>
      </c>
      <c r="AV55" s="25">
        <v>25.5</v>
      </c>
      <c r="AW55" s="25">
        <v>25.5</v>
      </c>
      <c r="AX55" s="25">
        <v>25.5</v>
      </c>
      <c r="AY55" s="25">
        <v>25.5</v>
      </c>
      <c r="AZ55" s="25">
        <v>25.5</v>
      </c>
      <c r="BA55" s="25">
        <v>25.5</v>
      </c>
      <c r="BB55" s="25">
        <v>25.5</v>
      </c>
      <c r="BC55" s="25">
        <v>25.5</v>
      </c>
      <c r="BD55" s="25">
        <v>25.5</v>
      </c>
      <c r="BE55" s="25">
        <v>25.5</v>
      </c>
      <c r="BF55" s="25">
        <v>25.5</v>
      </c>
      <c r="BG55" s="25">
        <v>25.5</v>
      </c>
      <c r="BH55" s="25">
        <v>25.5</v>
      </c>
      <c r="BI55" s="25">
        <v>25.5</v>
      </c>
      <c r="BJ55" s="25">
        <v>25.5</v>
      </c>
      <c r="BK55" s="25">
        <v>25.5</v>
      </c>
      <c r="BL55" s="25">
        <v>25.5</v>
      </c>
      <c r="BM55" s="25">
        <v>25.5</v>
      </c>
      <c r="BN55" s="25">
        <v>25.5</v>
      </c>
      <c r="BO55" s="25">
        <v>25.5</v>
      </c>
      <c r="BP55" s="25">
        <v>25.5</v>
      </c>
      <c r="BQ55" s="25">
        <v>25.5</v>
      </c>
      <c r="BR55" s="25">
        <v>25.7</v>
      </c>
      <c r="BS55" s="26">
        <f t="shared" si="11"/>
        <v>1.0078431372549019</v>
      </c>
      <c r="BT55" s="26">
        <f t="shared" si="12"/>
        <v>1.0078431372549019</v>
      </c>
      <c r="BU55" s="27">
        <f t="shared" si="13"/>
        <v>0.9145907473309608</v>
      </c>
      <c r="BV55" s="25">
        <v>24.7</v>
      </c>
      <c r="BW55" s="25">
        <v>24.7</v>
      </c>
      <c r="BX55" s="25">
        <v>24.7</v>
      </c>
      <c r="BY55" s="25">
        <v>21.3</v>
      </c>
      <c r="BZ55" s="29">
        <v>21.3</v>
      </c>
      <c r="CA55" s="29">
        <v>21.3</v>
      </c>
      <c r="CB55" s="29">
        <v>21.3</v>
      </c>
      <c r="CC55" s="29">
        <v>21.3</v>
      </c>
      <c r="CD55" s="29">
        <v>21.3</v>
      </c>
      <c r="CE55" s="29">
        <v>21.3</v>
      </c>
      <c r="CF55" s="29">
        <v>21.3</v>
      </c>
      <c r="CG55" s="29">
        <v>21.3</v>
      </c>
      <c r="CH55" s="29">
        <v>21.3</v>
      </c>
      <c r="CI55" s="29">
        <v>21.3</v>
      </c>
      <c r="CJ55" s="29">
        <v>21.3</v>
      </c>
      <c r="CK55" s="29">
        <v>21.3</v>
      </c>
      <c r="CL55" s="29">
        <v>21.3</v>
      </c>
      <c r="CM55" s="29">
        <v>21.3</v>
      </c>
      <c r="CN55" s="29">
        <v>21.3</v>
      </c>
      <c r="CO55" s="29">
        <v>21.3</v>
      </c>
      <c r="CP55" s="29">
        <v>21.3</v>
      </c>
      <c r="CQ55" s="29">
        <v>21.3</v>
      </c>
      <c r="CR55" s="29">
        <v>21.3</v>
      </c>
      <c r="CS55" s="29">
        <v>21.3</v>
      </c>
      <c r="CT55" s="29">
        <v>21.3</v>
      </c>
      <c r="CU55" s="29">
        <v>21.3</v>
      </c>
      <c r="CV55" s="29">
        <v>21.3</v>
      </c>
      <c r="CW55" s="29">
        <v>21.3</v>
      </c>
      <c r="CX55" s="29">
        <v>21.3</v>
      </c>
      <c r="CY55" s="29">
        <v>21.3</v>
      </c>
      <c r="CZ55" s="29">
        <v>21.3</v>
      </c>
      <c r="DA55" s="29">
        <v>21.3</v>
      </c>
      <c r="DB55" s="29">
        <v>21.3</v>
      </c>
      <c r="DC55" s="29">
        <v>22.7</v>
      </c>
      <c r="DD55" s="26">
        <f t="shared" si="38"/>
        <v>1.0657276995305163</v>
      </c>
      <c r="DE55" s="26">
        <f t="shared" si="39"/>
        <v>1.0657276995305163</v>
      </c>
      <c r="DF55" s="27">
        <f t="shared" si="40"/>
        <v>0.91902834008097167</v>
      </c>
      <c r="DG55" s="28">
        <v>28.9</v>
      </c>
      <c r="DH55" s="28">
        <v>28.9</v>
      </c>
      <c r="DI55" s="28">
        <v>28.9</v>
      </c>
      <c r="DJ55" s="28">
        <v>26.5</v>
      </c>
      <c r="DK55" s="28">
        <v>26.5</v>
      </c>
      <c r="DL55" s="28">
        <v>26.5</v>
      </c>
      <c r="DM55" s="28">
        <v>26.5</v>
      </c>
      <c r="DN55" s="28">
        <v>26.5</v>
      </c>
      <c r="DO55" s="28">
        <v>26.5</v>
      </c>
      <c r="DP55" s="28">
        <v>26.5</v>
      </c>
      <c r="DQ55" s="28">
        <v>26.5</v>
      </c>
      <c r="DR55" s="28">
        <v>26.5</v>
      </c>
      <c r="DS55" s="28">
        <v>26.5</v>
      </c>
      <c r="DT55" s="28">
        <v>26.5</v>
      </c>
      <c r="DU55" s="28">
        <v>26.5</v>
      </c>
      <c r="DV55" s="28">
        <v>26.5</v>
      </c>
      <c r="DW55" s="28">
        <v>26.5</v>
      </c>
      <c r="DX55" s="28">
        <v>26.5</v>
      </c>
      <c r="DY55" s="28">
        <v>26.5</v>
      </c>
      <c r="DZ55" s="28">
        <v>26.5</v>
      </c>
      <c r="EA55" s="28">
        <v>26.5</v>
      </c>
      <c r="EB55" s="28">
        <v>26.5</v>
      </c>
      <c r="EC55" s="28">
        <v>25.9</v>
      </c>
      <c r="ED55" s="28">
        <v>25.9</v>
      </c>
      <c r="EE55" s="28">
        <v>25.9</v>
      </c>
      <c r="EF55" s="28">
        <v>25.9</v>
      </c>
      <c r="EG55" s="28">
        <v>25.9</v>
      </c>
      <c r="EH55" s="28">
        <v>25.9</v>
      </c>
      <c r="EI55" s="28">
        <v>25.9</v>
      </c>
      <c r="EJ55" s="29">
        <v>25.9</v>
      </c>
      <c r="EK55" s="28">
        <v>25.9</v>
      </c>
      <c r="EL55" s="28">
        <v>25.9</v>
      </c>
      <c r="EM55" s="28">
        <v>25.9</v>
      </c>
      <c r="EN55" s="28">
        <v>26.1</v>
      </c>
      <c r="EO55" s="30">
        <f t="shared" si="14"/>
        <v>1.0077220077220079</v>
      </c>
      <c r="EP55" s="31">
        <f t="shared" si="15"/>
        <v>1.0077220077220079</v>
      </c>
      <c r="EQ55" s="32">
        <f t="shared" si="16"/>
        <v>0.90311418685121114</v>
      </c>
    </row>
    <row r="56" spans="1:147" s="51" customFormat="1" ht="17.25" customHeight="1">
      <c r="A56" s="34" t="s">
        <v>55</v>
      </c>
      <c r="B56" s="20">
        <f t="shared" ref="B56:K56" si="107">AVERAGE(B57:B64)</f>
        <v>28.85</v>
      </c>
      <c r="C56" s="20">
        <f t="shared" si="107"/>
        <v>28.85</v>
      </c>
      <c r="D56" s="20">
        <f t="shared" si="107"/>
        <v>28.85</v>
      </c>
      <c r="E56" s="20">
        <f t="shared" si="107"/>
        <v>28.8</v>
      </c>
      <c r="F56" s="20">
        <f t="shared" si="107"/>
        <v>28.8</v>
      </c>
      <c r="G56" s="20">
        <f t="shared" si="107"/>
        <v>28.8</v>
      </c>
      <c r="H56" s="20">
        <f t="shared" si="107"/>
        <v>28.8</v>
      </c>
      <c r="I56" s="20">
        <f t="shared" si="107"/>
        <v>28.8</v>
      </c>
      <c r="J56" s="20">
        <f t="shared" si="107"/>
        <v>29.2</v>
      </c>
      <c r="K56" s="20">
        <f t="shared" si="107"/>
        <v>28.8</v>
      </c>
      <c r="L56" s="20">
        <f>AVERAGE(L57:L64)</f>
        <v>28.8</v>
      </c>
      <c r="M56" s="20">
        <f>AVERAGE(M57:M64)</f>
        <v>28.366666666666664</v>
      </c>
      <c r="N56" s="20">
        <f>AVERAGE(N57:N64)</f>
        <v>28.65</v>
      </c>
      <c r="O56" s="20">
        <f>AVERAGE(O57:O64)</f>
        <v>28.65</v>
      </c>
      <c r="P56" s="20">
        <f>AVERAGE(P57:P64)</f>
        <v>28.65</v>
      </c>
      <c r="Q56" s="20">
        <f t="shared" ref="Q56:AH56" si="108">AVERAGE(Q57:Q64)</f>
        <v>28.604999999999997</v>
      </c>
      <c r="R56" s="20">
        <f t="shared" si="108"/>
        <v>28.557499999999997</v>
      </c>
      <c r="S56" s="20">
        <f t="shared" si="108"/>
        <v>28.557499999999997</v>
      </c>
      <c r="T56" s="20">
        <f t="shared" si="108"/>
        <v>28.557499999999997</v>
      </c>
      <c r="U56" s="20">
        <f t="shared" si="108"/>
        <v>28.557499999999997</v>
      </c>
      <c r="V56" s="20">
        <f t="shared" si="108"/>
        <v>28.557499999999997</v>
      </c>
      <c r="W56" s="20">
        <f t="shared" si="108"/>
        <v>28.557499999999997</v>
      </c>
      <c r="X56" s="20">
        <f t="shared" si="108"/>
        <v>28.557499999999997</v>
      </c>
      <c r="Y56" s="20">
        <f t="shared" si="108"/>
        <v>28.557499999999997</v>
      </c>
      <c r="Z56" s="20">
        <f t="shared" si="108"/>
        <v>28.443333333333332</v>
      </c>
      <c r="AA56" s="20">
        <f t="shared" si="108"/>
        <v>28.443333333333332</v>
      </c>
      <c r="AB56" s="20">
        <f t="shared" si="108"/>
        <v>28.443333333333332</v>
      </c>
      <c r="AC56" s="20">
        <f t="shared" si="108"/>
        <v>28.443333333333332</v>
      </c>
      <c r="AD56" s="20">
        <f>AVERAGE(AD57:AD64)</f>
        <v>28.443333333333332</v>
      </c>
      <c r="AE56" s="20">
        <f>AVERAGE(AE57:AE64)</f>
        <v>28.443333333333332</v>
      </c>
      <c r="AF56" s="20">
        <f>AVERAGE(AF57:AF64)</f>
        <v>28.443333333333332</v>
      </c>
      <c r="AG56" s="20">
        <f t="shared" ref="AG56" si="109">AVERAGE(AG57:AG64)</f>
        <v>28.459999999999997</v>
      </c>
      <c r="AH56" s="20">
        <f t="shared" si="108"/>
        <v>28.55</v>
      </c>
      <c r="AI56" s="21">
        <f t="shared" si="8"/>
        <v>1.0031623330990866</v>
      </c>
      <c r="AJ56" s="21">
        <f t="shared" si="9"/>
        <v>1.0037501464900973</v>
      </c>
      <c r="AK56" s="22">
        <f t="shared" si="10"/>
        <v>0.9896013864818024</v>
      </c>
      <c r="AL56" s="20">
        <f t="shared" ref="AL56:AT56" si="110">AVERAGE(AL57:AL64)</f>
        <v>27.432499999999997</v>
      </c>
      <c r="AM56" s="20">
        <f t="shared" si="110"/>
        <v>27.432499999999997</v>
      </c>
      <c r="AN56" s="20">
        <f t="shared" si="110"/>
        <v>27.432499999999997</v>
      </c>
      <c r="AO56" s="20">
        <f t="shared" si="110"/>
        <v>27.243333333333329</v>
      </c>
      <c r="AP56" s="20">
        <f t="shared" si="110"/>
        <v>27.243333333333329</v>
      </c>
      <c r="AQ56" s="20">
        <f t="shared" si="110"/>
        <v>27.243333333333329</v>
      </c>
      <c r="AR56" s="20">
        <f t="shared" si="110"/>
        <v>27.243333333333329</v>
      </c>
      <c r="AS56" s="20">
        <f t="shared" si="110"/>
        <v>27.183333333333334</v>
      </c>
      <c r="AT56" s="20">
        <f t="shared" si="110"/>
        <v>27.274999999999999</v>
      </c>
      <c r="AU56" s="20">
        <f>AVERAGE(AU57:AU64)</f>
        <v>26.95</v>
      </c>
      <c r="AV56" s="20">
        <f>AVERAGE(AV57:AV64)</f>
        <v>26.95</v>
      </c>
      <c r="AW56" s="20">
        <f>AVERAGE(AW57:AW64)</f>
        <v>26.566666666666666</v>
      </c>
      <c r="AX56" s="20">
        <f>AVERAGE(AX57:AX64)</f>
        <v>26.924999999999997</v>
      </c>
      <c r="AY56" s="20">
        <f>AVERAGE(AY57:AY64)</f>
        <v>26.924999999999997</v>
      </c>
      <c r="AZ56" s="20">
        <f t="shared" ref="AZ56:BR56" si="111">AVERAGE(AZ57:AZ64)</f>
        <v>26.924999999999997</v>
      </c>
      <c r="BA56" s="20">
        <f t="shared" si="111"/>
        <v>26.8675</v>
      </c>
      <c r="BB56" s="20">
        <f t="shared" si="111"/>
        <v>26.807499999999997</v>
      </c>
      <c r="BC56" s="20">
        <f t="shared" si="111"/>
        <v>26.807499999999997</v>
      </c>
      <c r="BD56" s="20">
        <f t="shared" si="111"/>
        <v>26.807499999999997</v>
      </c>
      <c r="BE56" s="20">
        <f t="shared" si="111"/>
        <v>26.807499999999997</v>
      </c>
      <c r="BF56" s="20">
        <f t="shared" si="111"/>
        <v>26.807499999999997</v>
      </c>
      <c r="BG56" s="20">
        <f t="shared" si="111"/>
        <v>26.807499999999997</v>
      </c>
      <c r="BH56" s="20">
        <f t="shared" si="111"/>
        <v>26.807499999999997</v>
      </c>
      <c r="BI56" s="20">
        <f t="shared" si="111"/>
        <v>26.807499999999997</v>
      </c>
      <c r="BJ56" s="20">
        <f t="shared" si="111"/>
        <v>26.643333333333331</v>
      </c>
      <c r="BK56" s="20">
        <f t="shared" si="111"/>
        <v>26.643333333333331</v>
      </c>
      <c r="BL56" s="20">
        <f t="shared" si="111"/>
        <v>26.643333333333331</v>
      </c>
      <c r="BM56" s="20">
        <f>AVERAGE(BM57:BM64)</f>
        <v>26.643333333333331</v>
      </c>
      <c r="BN56" s="20">
        <f>AVERAGE(BN57:BN64)</f>
        <v>26.643333333333331</v>
      </c>
      <c r="BO56" s="20">
        <f>AVERAGE(BO57:BO64)</f>
        <v>26.643333333333331</v>
      </c>
      <c r="BP56" s="20">
        <f>AVERAGE(BP57:BP64)</f>
        <v>26.643333333333331</v>
      </c>
      <c r="BQ56" s="20">
        <f t="shared" ref="BQ56" si="112">AVERAGE(BQ57:BQ64)</f>
        <v>26.66</v>
      </c>
      <c r="BR56" s="20">
        <f t="shared" si="111"/>
        <v>26.676666666666666</v>
      </c>
      <c r="BS56" s="21">
        <f t="shared" si="11"/>
        <v>1.0006251562890722</v>
      </c>
      <c r="BT56" s="21">
        <f t="shared" si="12"/>
        <v>1.0012510947078694</v>
      </c>
      <c r="BU56" s="22">
        <f t="shared" si="13"/>
        <v>0.97244752270725121</v>
      </c>
      <c r="BV56" s="20">
        <f t="shared" ref="BV56:CL56" si="113">AVERAGE(BV57:BV64)</f>
        <v>23.956666666666667</v>
      </c>
      <c r="BW56" s="20">
        <f t="shared" si="113"/>
        <v>24.126666666666665</v>
      </c>
      <c r="BX56" s="20">
        <f t="shared" si="113"/>
        <v>24.126666666666665</v>
      </c>
      <c r="BY56" s="20">
        <f t="shared" si="113"/>
        <v>24.126666666666665</v>
      </c>
      <c r="BZ56" s="20">
        <f t="shared" si="113"/>
        <v>24.189999999999998</v>
      </c>
      <c r="CA56" s="20">
        <f t="shared" si="113"/>
        <v>24.189999999999998</v>
      </c>
      <c r="CB56" s="20">
        <f t="shared" si="113"/>
        <v>24.189999999999998</v>
      </c>
      <c r="CC56" s="20">
        <f t="shared" si="113"/>
        <v>24.189999999999998</v>
      </c>
      <c r="CD56" s="20">
        <f t="shared" si="113"/>
        <v>24.225000000000001</v>
      </c>
      <c r="CE56" s="20">
        <f t="shared" si="113"/>
        <v>24.225000000000001</v>
      </c>
      <c r="CF56" s="20">
        <f t="shared" si="113"/>
        <v>24.225000000000001</v>
      </c>
      <c r="CG56" s="20">
        <f t="shared" si="113"/>
        <v>24.225000000000001</v>
      </c>
      <c r="CH56" s="20">
        <f t="shared" si="113"/>
        <v>24.225000000000001</v>
      </c>
      <c r="CI56" s="20">
        <f t="shared" si="113"/>
        <v>24.195</v>
      </c>
      <c r="CJ56" s="20">
        <f t="shared" si="113"/>
        <v>24.195</v>
      </c>
      <c r="CK56" s="20">
        <f t="shared" si="113"/>
        <v>24.195</v>
      </c>
      <c r="CL56" s="20">
        <f t="shared" si="113"/>
        <v>24.17</v>
      </c>
      <c r="CM56" s="20">
        <f>AVERAGE(CM57:CM64)</f>
        <v>24.145</v>
      </c>
      <c r="CN56" s="20">
        <f>AVERAGE(CN57:CN64)</f>
        <v>24.145</v>
      </c>
      <c r="CO56" s="20">
        <f>AVERAGE(CO57:CO64)</f>
        <v>24.145</v>
      </c>
      <c r="CP56" s="20">
        <f>AVERAGE(CP57:CP64)</f>
        <v>24.145</v>
      </c>
      <c r="CQ56" s="20">
        <f>AVERAGE(CQ57:CQ64)</f>
        <v>24.145</v>
      </c>
      <c r="CR56" s="20">
        <f t="shared" ref="CR56:CY56" si="114">AVERAGE(CR57:CR64)</f>
        <v>24.145</v>
      </c>
      <c r="CS56" s="20">
        <f t="shared" si="114"/>
        <v>24.145</v>
      </c>
      <c r="CT56" s="20">
        <f t="shared" si="114"/>
        <v>24.145</v>
      </c>
      <c r="CU56" s="20">
        <f t="shared" si="114"/>
        <v>24.145</v>
      </c>
      <c r="CV56" s="20">
        <f t="shared" si="114"/>
        <v>24.145</v>
      </c>
      <c r="CW56" s="20">
        <f t="shared" si="114"/>
        <v>24.145</v>
      </c>
      <c r="CX56" s="20">
        <f t="shared" si="114"/>
        <v>24.145</v>
      </c>
      <c r="CY56" s="20">
        <f t="shared" si="114"/>
        <v>24.145</v>
      </c>
      <c r="CZ56" s="20">
        <f>AVERAGE(CZ57:CZ64)</f>
        <v>24.145</v>
      </c>
      <c r="DA56" s="20">
        <f>AVERAGE(DA57:DA64)</f>
        <v>24.145</v>
      </c>
      <c r="DB56" s="20">
        <f>AVERAGE(DB57:DB64)</f>
        <v>24.145</v>
      </c>
      <c r="DC56" s="20">
        <f>AVERAGE(DC57:DC64)</f>
        <v>24.395</v>
      </c>
      <c r="DD56" s="21">
        <f t="shared" si="38"/>
        <v>1.0103541105819009</v>
      </c>
      <c r="DE56" s="21">
        <f t="shared" si="39"/>
        <v>1.0103541105819009</v>
      </c>
      <c r="DF56" s="22">
        <f t="shared" si="40"/>
        <v>1.0111218568665377</v>
      </c>
      <c r="DG56" s="20">
        <f t="shared" ref="DG56:DL56" si="115">AVERAGE(DG57:DG64)</f>
        <v>28.074999999999999</v>
      </c>
      <c r="DH56" s="20">
        <f t="shared" si="115"/>
        <v>28.2575</v>
      </c>
      <c r="DI56" s="20">
        <f t="shared" si="115"/>
        <v>28.2575</v>
      </c>
      <c r="DJ56" s="20">
        <f t="shared" si="115"/>
        <v>28.482500000000002</v>
      </c>
      <c r="DK56" s="20">
        <f t="shared" si="115"/>
        <v>28.810000000000002</v>
      </c>
      <c r="DL56" s="20">
        <f t="shared" si="115"/>
        <v>28.810000000000002</v>
      </c>
      <c r="DM56" s="20">
        <f>AVERAGE(DM57:DM64)</f>
        <v>28.810000000000002</v>
      </c>
      <c r="DN56" s="20">
        <f>AVERAGE(DN57:DN64)</f>
        <v>28.810000000000002</v>
      </c>
      <c r="DO56" s="20">
        <f>AVERAGE(DO57:DO64)</f>
        <v>28.833333333333332</v>
      </c>
      <c r="DP56" s="20">
        <f>AVERAGE(DP57:DP64)</f>
        <v>29.25</v>
      </c>
      <c r="DQ56" s="20">
        <f>AVERAGE(DQ57:DQ64)</f>
        <v>29.25</v>
      </c>
      <c r="DR56" s="20">
        <f t="shared" ref="DR56:DY56" si="116">AVERAGE(DR57:DR64)</f>
        <v>29.25</v>
      </c>
      <c r="DS56" s="20">
        <f t="shared" si="116"/>
        <v>28.599999999999998</v>
      </c>
      <c r="DT56" s="20">
        <f t="shared" si="116"/>
        <v>28.7</v>
      </c>
      <c r="DU56" s="20">
        <f t="shared" si="116"/>
        <v>28.7</v>
      </c>
      <c r="DV56" s="20">
        <f t="shared" si="116"/>
        <v>28.7</v>
      </c>
      <c r="DW56" s="20">
        <f t="shared" si="116"/>
        <v>28.7</v>
      </c>
      <c r="DX56" s="20">
        <f t="shared" si="116"/>
        <v>28.7</v>
      </c>
      <c r="DY56" s="20">
        <f t="shared" si="116"/>
        <v>28.7</v>
      </c>
      <c r="DZ56" s="20">
        <f>AVERAGE(DZ57:DZ64)</f>
        <v>28.7</v>
      </c>
      <c r="EA56" s="20">
        <f>AVERAGE(EA57:EA64)</f>
        <v>28.7</v>
      </c>
      <c r="EB56" s="20">
        <f>AVERAGE(EB57:EB64)</f>
        <v>28.7</v>
      </c>
      <c r="EC56" s="20">
        <f>AVERAGE(EC57:EC64)</f>
        <v>28.7</v>
      </c>
      <c r="ED56" s="20">
        <f>AVERAGE(ED57:ED64)</f>
        <v>28.419999999999998</v>
      </c>
      <c r="EE56" s="20">
        <f t="shared" ref="EE56:EL56" si="117">AVERAGE(EE57:EE64)</f>
        <v>28.419999999999998</v>
      </c>
      <c r="EF56" s="20">
        <f t="shared" si="117"/>
        <v>28.22666666666667</v>
      </c>
      <c r="EG56" s="20">
        <f t="shared" si="117"/>
        <v>28.22666666666667</v>
      </c>
      <c r="EH56" s="20">
        <f t="shared" si="117"/>
        <v>28.22666666666667</v>
      </c>
      <c r="EI56" s="20">
        <f t="shared" si="117"/>
        <v>28.22666666666667</v>
      </c>
      <c r="EJ56" s="20">
        <f t="shared" si="117"/>
        <v>28.22666666666667</v>
      </c>
      <c r="EK56" s="20">
        <f t="shared" si="117"/>
        <v>28.22666666666667</v>
      </c>
      <c r="EL56" s="20">
        <f t="shared" si="117"/>
        <v>28.22666666666667</v>
      </c>
      <c r="EM56" s="20">
        <f>AVERAGE(EM57:EM64)</f>
        <v>28.290000000000003</v>
      </c>
      <c r="EN56" s="20">
        <f>AVERAGE(EN57:EN64)</f>
        <v>28.493333333333336</v>
      </c>
      <c r="EO56" s="35">
        <f t="shared" si="14"/>
        <v>1.0071874631789797</v>
      </c>
      <c r="EP56" s="35">
        <f t="shared" si="15"/>
        <v>1.009447331128956</v>
      </c>
      <c r="EQ56" s="22">
        <f t="shared" si="16"/>
        <v>1.0083458668789997</v>
      </c>
    </row>
    <row r="57" spans="1:147" s="33" customFormat="1" ht="18.75" outlineLevel="1">
      <c r="A57" s="41" t="s">
        <v>56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8"/>
      <c r="AJ57" s="38"/>
      <c r="AK57" s="3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38"/>
      <c r="BT57" s="38"/>
      <c r="BU57" s="39"/>
      <c r="BV57" s="37"/>
      <c r="BW57" s="37"/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8"/>
      <c r="DE57" s="38"/>
      <c r="DF57" s="3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6"/>
      <c r="EP57" s="42"/>
      <c r="EQ57" s="43"/>
    </row>
    <row r="58" spans="1:147" s="33" customFormat="1" ht="18.75" outlineLevel="1">
      <c r="A58" s="41" t="s">
        <v>57</v>
      </c>
      <c r="B58" s="37">
        <v>29.5</v>
      </c>
      <c r="C58" s="37">
        <v>29.5</v>
      </c>
      <c r="D58" s="37">
        <v>29.5</v>
      </c>
      <c r="E58" s="37">
        <v>29.5</v>
      </c>
      <c r="F58" s="37">
        <v>29.5</v>
      </c>
      <c r="G58" s="37">
        <v>29.5</v>
      </c>
      <c r="H58" s="37">
        <v>29.5</v>
      </c>
      <c r="I58" s="37">
        <v>29.5</v>
      </c>
      <c r="J58" s="37">
        <v>29.5</v>
      </c>
      <c r="K58" s="37">
        <v>29.5</v>
      </c>
      <c r="L58" s="37">
        <v>29.5</v>
      </c>
      <c r="M58" s="37">
        <v>29.5</v>
      </c>
      <c r="N58" s="37">
        <v>29.5</v>
      </c>
      <c r="O58" s="37">
        <v>29.5</v>
      </c>
      <c r="P58" s="37">
        <v>29.5</v>
      </c>
      <c r="Q58" s="37">
        <v>29.5</v>
      </c>
      <c r="R58" s="37">
        <v>29.5</v>
      </c>
      <c r="S58" s="37">
        <v>29.5</v>
      </c>
      <c r="T58" s="37">
        <v>29.5</v>
      </c>
      <c r="U58" s="37">
        <v>29.5</v>
      </c>
      <c r="V58" s="37">
        <v>29.5</v>
      </c>
      <c r="W58" s="37">
        <v>29.5</v>
      </c>
      <c r="X58" s="37">
        <v>29.5</v>
      </c>
      <c r="Y58" s="37">
        <v>29.5</v>
      </c>
      <c r="Z58" s="37">
        <v>29.5</v>
      </c>
      <c r="AA58" s="37">
        <v>29.5</v>
      </c>
      <c r="AB58" s="37">
        <v>29.5</v>
      </c>
      <c r="AC58" s="37">
        <v>29.5</v>
      </c>
      <c r="AD58" s="37">
        <v>29.5</v>
      </c>
      <c r="AE58" s="37">
        <v>29.5</v>
      </c>
      <c r="AF58" s="37">
        <v>29.5</v>
      </c>
      <c r="AG58" s="37">
        <v>29.5</v>
      </c>
      <c r="AH58" s="37">
        <v>29.5</v>
      </c>
      <c r="AI58" s="26">
        <f t="shared" si="8"/>
        <v>1</v>
      </c>
      <c r="AJ58" s="26">
        <f t="shared" si="9"/>
        <v>1</v>
      </c>
      <c r="AK58" s="27">
        <f t="shared" si="10"/>
        <v>1</v>
      </c>
      <c r="AL58" s="29">
        <v>27.4</v>
      </c>
      <c r="AM58" s="29">
        <v>27.4</v>
      </c>
      <c r="AN58" s="29">
        <v>27.4</v>
      </c>
      <c r="AO58" s="29">
        <v>27.4</v>
      </c>
      <c r="AP58" s="29">
        <v>27.4</v>
      </c>
      <c r="AQ58" s="29">
        <v>27.4</v>
      </c>
      <c r="AR58" s="29">
        <v>27.4</v>
      </c>
      <c r="AS58" s="29">
        <v>27.4</v>
      </c>
      <c r="AT58" s="29">
        <v>27.4</v>
      </c>
      <c r="AU58" s="29">
        <v>27.4</v>
      </c>
      <c r="AV58" s="29">
        <v>27.4</v>
      </c>
      <c r="AW58" s="29">
        <v>27.4</v>
      </c>
      <c r="AX58" s="29">
        <v>27.4</v>
      </c>
      <c r="AY58" s="29">
        <v>27.4</v>
      </c>
      <c r="AZ58" s="29">
        <v>27.4</v>
      </c>
      <c r="BA58" s="29">
        <v>27.4</v>
      </c>
      <c r="BB58" s="29">
        <v>27.4</v>
      </c>
      <c r="BC58" s="29">
        <v>27.4</v>
      </c>
      <c r="BD58" s="29">
        <v>27.4</v>
      </c>
      <c r="BE58" s="29">
        <v>27.4</v>
      </c>
      <c r="BF58" s="29">
        <v>27.4</v>
      </c>
      <c r="BG58" s="29">
        <v>27.4</v>
      </c>
      <c r="BH58" s="29">
        <v>27.4</v>
      </c>
      <c r="BI58" s="29">
        <v>27.4</v>
      </c>
      <c r="BJ58" s="29">
        <v>27.4</v>
      </c>
      <c r="BK58" s="29">
        <v>27.4</v>
      </c>
      <c r="BL58" s="29">
        <v>27.4</v>
      </c>
      <c r="BM58" s="29">
        <v>27.4</v>
      </c>
      <c r="BN58" s="29">
        <v>27.4</v>
      </c>
      <c r="BO58" s="29">
        <v>27.4</v>
      </c>
      <c r="BP58" s="29">
        <v>27.4</v>
      </c>
      <c r="BQ58" s="29">
        <v>27.4</v>
      </c>
      <c r="BR58" s="29">
        <v>27.4</v>
      </c>
      <c r="BS58" s="26">
        <f t="shared" si="11"/>
        <v>1</v>
      </c>
      <c r="BT58" s="26">
        <f t="shared" si="12"/>
        <v>1</v>
      </c>
      <c r="BU58" s="27">
        <f t="shared" si="13"/>
        <v>1</v>
      </c>
      <c r="BV58" s="37">
        <v>24</v>
      </c>
      <c r="BW58" s="37">
        <v>24.5</v>
      </c>
      <c r="BX58" s="37">
        <v>24.5</v>
      </c>
      <c r="BY58" s="37">
        <v>24.5</v>
      </c>
      <c r="BZ58" s="37">
        <v>24.5</v>
      </c>
      <c r="CA58" s="37">
        <v>24.5</v>
      </c>
      <c r="CB58" s="37">
        <v>24.5</v>
      </c>
      <c r="CC58" s="37">
        <v>24.5</v>
      </c>
      <c r="CD58" s="37">
        <v>24.5</v>
      </c>
      <c r="CE58" s="37">
        <v>24.5</v>
      </c>
      <c r="CF58" s="37">
        <v>24.5</v>
      </c>
      <c r="CG58" s="37">
        <v>24.5</v>
      </c>
      <c r="CH58" s="37">
        <v>24.5</v>
      </c>
      <c r="CI58" s="37">
        <v>24.5</v>
      </c>
      <c r="CJ58" s="37">
        <v>24.5</v>
      </c>
      <c r="CK58" s="37">
        <v>24.5</v>
      </c>
      <c r="CL58" s="37">
        <v>24.5</v>
      </c>
      <c r="CM58" s="37">
        <v>24.5</v>
      </c>
      <c r="CN58" s="37">
        <v>24.5</v>
      </c>
      <c r="CO58" s="37">
        <v>24.5</v>
      </c>
      <c r="CP58" s="37">
        <v>24.5</v>
      </c>
      <c r="CQ58" s="37">
        <v>24.5</v>
      </c>
      <c r="CR58" s="37">
        <v>24.5</v>
      </c>
      <c r="CS58" s="37">
        <v>24.5</v>
      </c>
      <c r="CT58" s="37">
        <v>24.5</v>
      </c>
      <c r="CU58" s="37">
        <v>24.5</v>
      </c>
      <c r="CV58" s="37">
        <v>24.5</v>
      </c>
      <c r="CW58" s="37">
        <v>24.5</v>
      </c>
      <c r="CX58" s="37">
        <v>24.5</v>
      </c>
      <c r="CY58" s="37">
        <v>24.5</v>
      </c>
      <c r="CZ58" s="37">
        <v>24.5</v>
      </c>
      <c r="DA58" s="37">
        <v>24.5</v>
      </c>
      <c r="DB58" s="37">
        <v>24.5</v>
      </c>
      <c r="DC58" s="37">
        <v>24.5</v>
      </c>
      <c r="DD58" s="26">
        <f t="shared" si="38"/>
        <v>1</v>
      </c>
      <c r="DE58" s="26">
        <f t="shared" si="39"/>
        <v>1</v>
      </c>
      <c r="DF58" s="27">
        <f t="shared" si="40"/>
        <v>1</v>
      </c>
      <c r="DG58" s="29">
        <v>28.2</v>
      </c>
      <c r="DH58" s="29">
        <v>28.7</v>
      </c>
      <c r="DI58" s="29">
        <v>28.7</v>
      </c>
      <c r="DJ58" s="29">
        <v>29.6</v>
      </c>
      <c r="DK58" s="29">
        <v>29.6</v>
      </c>
      <c r="DL58" s="29">
        <v>29.6</v>
      </c>
      <c r="DM58" s="29">
        <v>29.6</v>
      </c>
      <c r="DN58" s="29">
        <v>29.6</v>
      </c>
      <c r="DO58" s="29">
        <v>29.6</v>
      </c>
      <c r="DP58" s="29">
        <v>29.6</v>
      </c>
      <c r="DQ58" s="29">
        <v>29.6</v>
      </c>
      <c r="DR58" s="29">
        <v>29.6</v>
      </c>
      <c r="DS58" s="29">
        <v>29.6</v>
      </c>
      <c r="DT58" s="29">
        <v>29.6</v>
      </c>
      <c r="DU58" s="29">
        <v>29.6</v>
      </c>
      <c r="DV58" s="29">
        <v>29.6</v>
      </c>
      <c r="DW58" s="29">
        <v>29.6</v>
      </c>
      <c r="DX58" s="29">
        <v>29.6</v>
      </c>
      <c r="DY58" s="29">
        <v>29.6</v>
      </c>
      <c r="DZ58" s="29">
        <v>29.6</v>
      </c>
      <c r="EA58" s="29">
        <v>29.6</v>
      </c>
      <c r="EB58" s="29">
        <v>29.6</v>
      </c>
      <c r="EC58" s="29">
        <v>29.6</v>
      </c>
      <c r="ED58" s="29">
        <v>29.6</v>
      </c>
      <c r="EE58" s="29">
        <v>29.6</v>
      </c>
      <c r="EF58" s="29">
        <v>29.6</v>
      </c>
      <c r="EG58" s="29">
        <v>29.6</v>
      </c>
      <c r="EH58" s="29">
        <v>29.6</v>
      </c>
      <c r="EI58" s="29">
        <v>29.6</v>
      </c>
      <c r="EJ58" s="29">
        <v>29.6</v>
      </c>
      <c r="EK58" s="29">
        <v>29.6</v>
      </c>
      <c r="EL58" s="29">
        <v>29.6</v>
      </c>
      <c r="EM58" s="29">
        <v>29.6</v>
      </c>
      <c r="EN58" s="29">
        <v>29.6</v>
      </c>
      <c r="EO58" s="26">
        <f t="shared" si="14"/>
        <v>1</v>
      </c>
      <c r="EP58" s="42">
        <f t="shared" si="15"/>
        <v>1</v>
      </c>
      <c r="EQ58" s="43">
        <f t="shared" si="16"/>
        <v>1.0313588850174216</v>
      </c>
    </row>
    <row r="59" spans="1:147" s="18" customFormat="1" ht="18.75" customHeight="1" outlineLevel="1">
      <c r="A59" s="41" t="s">
        <v>80</v>
      </c>
      <c r="B59" s="37">
        <v>28.9</v>
      </c>
      <c r="C59" s="37">
        <v>28.9</v>
      </c>
      <c r="D59" s="37">
        <v>28.9</v>
      </c>
      <c r="E59" s="37">
        <v>28.9</v>
      </c>
      <c r="F59" s="37">
        <v>28.9</v>
      </c>
      <c r="G59" s="37">
        <v>28.9</v>
      </c>
      <c r="H59" s="37">
        <v>28.9</v>
      </c>
      <c r="I59" s="37">
        <v>28.9</v>
      </c>
      <c r="J59" s="37">
        <v>28.9</v>
      </c>
      <c r="K59" s="37">
        <v>28.1</v>
      </c>
      <c r="L59" s="37">
        <v>28.1</v>
      </c>
      <c r="M59" s="37">
        <v>28.1</v>
      </c>
      <c r="N59" s="37">
        <v>28.7</v>
      </c>
      <c r="O59" s="37">
        <v>28.7</v>
      </c>
      <c r="P59" s="37">
        <v>28.7</v>
      </c>
      <c r="Q59" s="37">
        <v>28.52</v>
      </c>
      <c r="R59" s="37">
        <v>28.33</v>
      </c>
      <c r="S59" s="37">
        <v>28.33</v>
      </c>
      <c r="T59" s="37">
        <v>28.33</v>
      </c>
      <c r="U59" s="37">
        <v>28.33</v>
      </c>
      <c r="V59" s="37">
        <v>28.33</v>
      </c>
      <c r="W59" s="37">
        <v>28.33</v>
      </c>
      <c r="X59" s="37">
        <v>28.33</v>
      </c>
      <c r="Y59" s="37">
        <v>28.33</v>
      </c>
      <c r="Z59" s="37">
        <v>28.33</v>
      </c>
      <c r="AA59" s="37">
        <v>28.33</v>
      </c>
      <c r="AB59" s="37">
        <v>28.33</v>
      </c>
      <c r="AC59" s="37">
        <v>28.33</v>
      </c>
      <c r="AD59" s="37">
        <v>28.33</v>
      </c>
      <c r="AE59" s="37">
        <v>28.33</v>
      </c>
      <c r="AF59" s="37">
        <v>28.33</v>
      </c>
      <c r="AG59" s="37">
        <v>28.38</v>
      </c>
      <c r="AH59" s="37">
        <v>28.65</v>
      </c>
      <c r="AI59" s="26">
        <f t="shared" si="8"/>
        <v>1.0095137420718816</v>
      </c>
      <c r="AJ59" s="26">
        <f t="shared" si="9"/>
        <v>1.0112954465231203</v>
      </c>
      <c r="AK59" s="27">
        <f t="shared" si="10"/>
        <v>0.99134948096885811</v>
      </c>
      <c r="AL59" s="29">
        <v>27.33</v>
      </c>
      <c r="AM59" s="29">
        <v>27.33</v>
      </c>
      <c r="AN59" s="29">
        <v>27.33</v>
      </c>
      <c r="AO59" s="29">
        <v>27.33</v>
      </c>
      <c r="AP59" s="29">
        <v>27.33</v>
      </c>
      <c r="AQ59" s="29">
        <v>27.33</v>
      </c>
      <c r="AR59" s="29">
        <v>27.33</v>
      </c>
      <c r="AS59" s="29">
        <v>27.15</v>
      </c>
      <c r="AT59" s="29">
        <v>27.15</v>
      </c>
      <c r="AU59" s="29">
        <v>26.5</v>
      </c>
      <c r="AV59" s="29">
        <v>26.5</v>
      </c>
      <c r="AW59" s="29">
        <v>26.5</v>
      </c>
      <c r="AX59" s="29">
        <v>27.2</v>
      </c>
      <c r="AY59" s="29">
        <v>27.2</v>
      </c>
      <c r="AZ59" s="29">
        <v>27.2</v>
      </c>
      <c r="BA59" s="29">
        <v>26.97</v>
      </c>
      <c r="BB59" s="29">
        <v>26.73</v>
      </c>
      <c r="BC59" s="29">
        <v>26.73</v>
      </c>
      <c r="BD59" s="29">
        <v>26.73</v>
      </c>
      <c r="BE59" s="29">
        <v>26.73</v>
      </c>
      <c r="BF59" s="29">
        <v>26.73</v>
      </c>
      <c r="BG59" s="29">
        <v>26.73</v>
      </c>
      <c r="BH59" s="29">
        <v>26.73</v>
      </c>
      <c r="BI59" s="29">
        <v>26.73</v>
      </c>
      <c r="BJ59" s="29">
        <v>26.73</v>
      </c>
      <c r="BK59" s="29">
        <v>26.73</v>
      </c>
      <c r="BL59" s="29">
        <v>26.73</v>
      </c>
      <c r="BM59" s="29">
        <v>26.73</v>
      </c>
      <c r="BN59" s="29">
        <v>26.73</v>
      </c>
      <c r="BO59" s="29">
        <v>26.73</v>
      </c>
      <c r="BP59" s="29">
        <v>26.73</v>
      </c>
      <c r="BQ59" s="29">
        <v>26.78</v>
      </c>
      <c r="BR59" s="29">
        <v>26.83</v>
      </c>
      <c r="BS59" s="26">
        <f t="shared" si="11"/>
        <v>1.001867064973861</v>
      </c>
      <c r="BT59" s="26">
        <f t="shared" si="12"/>
        <v>1.0037411148522259</v>
      </c>
      <c r="BU59" s="27">
        <f t="shared" si="13"/>
        <v>0.98170508598609585</v>
      </c>
      <c r="BV59" s="37">
        <v>23.87</v>
      </c>
      <c r="BW59" s="37">
        <v>23.88</v>
      </c>
      <c r="BX59" s="37">
        <v>23.88</v>
      </c>
      <c r="BY59" s="37">
        <v>23.88</v>
      </c>
      <c r="BZ59" s="37">
        <v>23.88</v>
      </c>
      <c r="CA59" s="37">
        <v>23.88</v>
      </c>
      <c r="CB59" s="37">
        <v>23.88</v>
      </c>
      <c r="CC59" s="37">
        <v>23.88</v>
      </c>
      <c r="CD59" s="37">
        <v>23.95</v>
      </c>
      <c r="CE59" s="37">
        <v>23.95</v>
      </c>
      <c r="CF59" s="37">
        <v>23.95</v>
      </c>
      <c r="CG59" s="37">
        <v>23.95</v>
      </c>
      <c r="CH59" s="37">
        <v>23.95</v>
      </c>
      <c r="CI59" s="37">
        <v>23.89</v>
      </c>
      <c r="CJ59" s="37">
        <v>23.89</v>
      </c>
      <c r="CK59" s="37">
        <v>23.89</v>
      </c>
      <c r="CL59" s="37">
        <v>23.84</v>
      </c>
      <c r="CM59" s="37">
        <v>23.79</v>
      </c>
      <c r="CN59" s="37">
        <v>23.79</v>
      </c>
      <c r="CO59" s="37">
        <v>23.79</v>
      </c>
      <c r="CP59" s="37">
        <v>23.79</v>
      </c>
      <c r="CQ59" s="37">
        <v>23.79</v>
      </c>
      <c r="CR59" s="37">
        <v>23.79</v>
      </c>
      <c r="CS59" s="37">
        <v>23.79</v>
      </c>
      <c r="CT59" s="37">
        <v>23.79</v>
      </c>
      <c r="CU59" s="37">
        <v>23.79</v>
      </c>
      <c r="CV59" s="37">
        <v>23.79</v>
      </c>
      <c r="CW59" s="37">
        <v>23.79</v>
      </c>
      <c r="CX59" s="37">
        <v>23.79</v>
      </c>
      <c r="CY59" s="37">
        <v>23.79</v>
      </c>
      <c r="CZ59" s="37">
        <v>23.79</v>
      </c>
      <c r="DA59" s="37">
        <v>23.79</v>
      </c>
      <c r="DB59" s="37">
        <v>23.79</v>
      </c>
      <c r="DC59" s="37">
        <v>24.29</v>
      </c>
      <c r="DD59" s="26">
        <f t="shared" si="38"/>
        <v>1.0210172341319883</v>
      </c>
      <c r="DE59" s="26">
        <f t="shared" si="39"/>
        <v>1.0210172341319883</v>
      </c>
      <c r="DF59" s="27">
        <f t="shared" si="40"/>
        <v>1.0171691792294808</v>
      </c>
      <c r="DG59" s="29">
        <v>28.6</v>
      </c>
      <c r="DH59" s="29">
        <v>28.83</v>
      </c>
      <c r="DI59" s="29">
        <v>28.83</v>
      </c>
      <c r="DJ59" s="29">
        <v>28.83</v>
      </c>
      <c r="DK59" s="29">
        <v>28.83</v>
      </c>
      <c r="DL59" s="29">
        <v>28.83</v>
      </c>
      <c r="DM59" s="29">
        <v>28.83</v>
      </c>
      <c r="DN59" s="29">
        <v>28.83</v>
      </c>
      <c r="DO59" s="29">
        <v>28.9</v>
      </c>
      <c r="DP59" s="29">
        <v>28.9</v>
      </c>
      <c r="DQ59" s="29">
        <v>28.9</v>
      </c>
      <c r="DR59" s="29">
        <v>28.9</v>
      </c>
      <c r="DS59" s="29">
        <v>28.9</v>
      </c>
      <c r="DT59" s="29">
        <v>28.9</v>
      </c>
      <c r="DU59" s="29">
        <v>28.9</v>
      </c>
      <c r="DV59" s="29">
        <v>28.9</v>
      </c>
      <c r="DW59" s="29">
        <v>28.9</v>
      </c>
      <c r="DX59" s="29">
        <v>28.9</v>
      </c>
      <c r="DY59" s="29">
        <v>28.9</v>
      </c>
      <c r="DZ59" s="29">
        <v>28.9</v>
      </c>
      <c r="EA59" s="29">
        <v>28.9</v>
      </c>
      <c r="EB59" s="29">
        <v>28.9</v>
      </c>
      <c r="EC59" s="29">
        <v>28.9</v>
      </c>
      <c r="ED59" s="29">
        <v>27.78</v>
      </c>
      <c r="EE59" s="29">
        <v>27.78</v>
      </c>
      <c r="EF59" s="29">
        <v>27.78</v>
      </c>
      <c r="EG59" s="29">
        <v>27.78</v>
      </c>
      <c r="EH59" s="29">
        <v>27.78</v>
      </c>
      <c r="EI59" s="29">
        <v>27.78</v>
      </c>
      <c r="EJ59" s="29">
        <v>27.78</v>
      </c>
      <c r="EK59" s="29">
        <v>27.78</v>
      </c>
      <c r="EL59" s="29">
        <v>27.78</v>
      </c>
      <c r="EM59" s="29">
        <v>27.97</v>
      </c>
      <c r="EN59" s="29">
        <v>28.58</v>
      </c>
      <c r="EO59" s="26">
        <f t="shared" si="14"/>
        <v>1.021809081158384</v>
      </c>
      <c r="EP59" s="42">
        <f t="shared" si="15"/>
        <v>1.0287976961843051</v>
      </c>
      <c r="EQ59" s="43">
        <f t="shared" si="16"/>
        <v>0.99132847728061046</v>
      </c>
    </row>
    <row r="60" spans="1:147" s="33" customFormat="1" ht="18.75" hidden="1" outlineLevel="1">
      <c r="A60" s="41" t="s">
        <v>58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26"/>
      <c r="AJ60" s="26"/>
      <c r="AK60" s="27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6"/>
      <c r="BT60" s="26"/>
      <c r="BU60" s="27"/>
      <c r="BV60" s="37" t="s">
        <v>28</v>
      </c>
      <c r="BW60" s="37" t="s">
        <v>28</v>
      </c>
      <c r="BX60" s="37" t="s">
        <v>28</v>
      </c>
      <c r="BY60" s="37" t="s">
        <v>28</v>
      </c>
      <c r="BZ60" s="37" t="s">
        <v>28</v>
      </c>
      <c r="CA60" s="37" t="s">
        <v>28</v>
      </c>
      <c r="CB60" s="37" t="s">
        <v>28</v>
      </c>
      <c r="CC60" s="37" t="s">
        <v>28</v>
      </c>
      <c r="CD60" s="37" t="s">
        <v>28</v>
      </c>
      <c r="CE60" s="37" t="s">
        <v>28</v>
      </c>
      <c r="CF60" s="37" t="s">
        <v>28</v>
      </c>
      <c r="CG60" s="37" t="s">
        <v>28</v>
      </c>
      <c r="CH60" s="37" t="s">
        <v>28</v>
      </c>
      <c r="CI60" s="37" t="s">
        <v>28</v>
      </c>
      <c r="CJ60" s="37" t="s">
        <v>28</v>
      </c>
      <c r="CK60" s="37" t="s">
        <v>28</v>
      </c>
      <c r="CL60" s="37" t="s">
        <v>28</v>
      </c>
      <c r="CM60" s="37" t="s">
        <v>28</v>
      </c>
      <c r="CN60" s="37" t="s">
        <v>28</v>
      </c>
      <c r="CO60" s="37" t="s">
        <v>28</v>
      </c>
      <c r="CP60" s="37" t="s">
        <v>28</v>
      </c>
      <c r="CQ60" s="37" t="s">
        <v>28</v>
      </c>
      <c r="CR60" s="37" t="s">
        <v>28</v>
      </c>
      <c r="CS60" s="37" t="s">
        <v>28</v>
      </c>
      <c r="CT60" s="37" t="s">
        <v>28</v>
      </c>
      <c r="CU60" s="37" t="s">
        <v>28</v>
      </c>
      <c r="CV60" s="37" t="s">
        <v>28</v>
      </c>
      <c r="CW60" s="37" t="s">
        <v>28</v>
      </c>
      <c r="CX60" s="37" t="s">
        <v>28</v>
      </c>
      <c r="CY60" s="37" t="s">
        <v>28</v>
      </c>
      <c r="CZ60" s="37" t="s">
        <v>28</v>
      </c>
      <c r="DA60" s="37" t="s">
        <v>28</v>
      </c>
      <c r="DB60" s="37" t="s">
        <v>28</v>
      </c>
      <c r="DC60" s="37" t="s">
        <v>28</v>
      </c>
      <c r="DD60" s="26"/>
      <c r="DE60" s="26"/>
      <c r="DF60" s="27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6"/>
      <c r="EP60" s="42"/>
      <c r="EQ60" s="43"/>
    </row>
    <row r="61" spans="1:147" s="33" customFormat="1" ht="18.75" hidden="1" outlineLevel="1">
      <c r="A61" s="24" t="s">
        <v>40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>
        <v>28.9</v>
      </c>
      <c r="O61" s="37">
        <v>28.9</v>
      </c>
      <c r="P61" s="37">
        <v>28.9</v>
      </c>
      <c r="Q61" s="37">
        <v>28.9</v>
      </c>
      <c r="R61" s="37">
        <v>28.9</v>
      </c>
      <c r="S61" s="37">
        <v>28.9</v>
      </c>
      <c r="T61" s="37">
        <v>28.9</v>
      </c>
      <c r="U61" s="37">
        <v>28.9</v>
      </c>
      <c r="V61" s="37">
        <v>28.9</v>
      </c>
      <c r="W61" s="37">
        <v>28.9</v>
      </c>
      <c r="X61" s="37">
        <v>28.9</v>
      </c>
      <c r="Y61" s="37">
        <v>28.9</v>
      </c>
      <c r="Z61" s="37"/>
      <c r="AA61" s="37"/>
      <c r="AB61" s="37"/>
      <c r="AC61" s="37"/>
      <c r="AD61" s="37"/>
      <c r="AE61" s="37"/>
      <c r="AF61" s="37"/>
      <c r="AG61" s="37"/>
      <c r="AH61" s="37"/>
      <c r="AI61" s="26"/>
      <c r="AJ61" s="26"/>
      <c r="AK61" s="27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>
        <v>27.3</v>
      </c>
      <c r="AY61" s="29">
        <v>27.3</v>
      </c>
      <c r="AZ61" s="29">
        <v>27.3</v>
      </c>
      <c r="BA61" s="29">
        <v>27.3</v>
      </c>
      <c r="BB61" s="29">
        <v>27.3</v>
      </c>
      <c r="BC61" s="29">
        <v>27.3</v>
      </c>
      <c r="BD61" s="29">
        <v>27.3</v>
      </c>
      <c r="BE61" s="29">
        <v>27.3</v>
      </c>
      <c r="BF61" s="29">
        <v>27.3</v>
      </c>
      <c r="BG61" s="29">
        <v>27.3</v>
      </c>
      <c r="BH61" s="29">
        <v>27.3</v>
      </c>
      <c r="BI61" s="29">
        <v>27.3</v>
      </c>
      <c r="BJ61" s="29"/>
      <c r="BK61" s="29"/>
      <c r="BL61" s="29"/>
      <c r="BM61" s="29"/>
      <c r="BN61" s="29"/>
      <c r="BO61" s="29"/>
      <c r="BP61" s="29"/>
      <c r="BQ61" s="29"/>
      <c r="BR61" s="29"/>
      <c r="BS61" s="26"/>
      <c r="BT61" s="26"/>
      <c r="BU61" s="27"/>
      <c r="BV61" s="37"/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26"/>
      <c r="DE61" s="26"/>
      <c r="DF61" s="27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>
        <v>29</v>
      </c>
      <c r="DU61" s="29">
        <v>29</v>
      </c>
      <c r="DV61" s="29">
        <v>29</v>
      </c>
      <c r="DW61" s="29">
        <v>29</v>
      </c>
      <c r="DX61" s="29">
        <v>29</v>
      </c>
      <c r="DY61" s="29">
        <v>29</v>
      </c>
      <c r="DZ61" s="29">
        <v>29</v>
      </c>
      <c r="EA61" s="29">
        <v>29</v>
      </c>
      <c r="EB61" s="29">
        <v>29</v>
      </c>
      <c r="EC61" s="29">
        <v>29</v>
      </c>
      <c r="ED61" s="29">
        <v>29</v>
      </c>
      <c r="EE61" s="29">
        <v>29</v>
      </c>
      <c r="EF61" s="29"/>
      <c r="EG61" s="29"/>
      <c r="EH61" s="29"/>
      <c r="EI61" s="29"/>
      <c r="EJ61" s="29"/>
      <c r="EK61" s="29"/>
      <c r="EL61" s="29"/>
      <c r="EM61" s="29"/>
      <c r="EN61" s="29"/>
      <c r="EO61" s="26"/>
      <c r="EP61" s="42"/>
      <c r="EQ61" s="43"/>
    </row>
    <row r="62" spans="1:147" s="33" customFormat="1" ht="21" customHeight="1" outlineLevel="1">
      <c r="A62" s="41" t="s">
        <v>59</v>
      </c>
      <c r="B62" s="37">
        <v>28</v>
      </c>
      <c r="C62" s="37">
        <v>28</v>
      </c>
      <c r="D62" s="37">
        <v>28</v>
      </c>
      <c r="E62" s="37">
        <v>28</v>
      </c>
      <c r="F62" s="37">
        <v>28</v>
      </c>
      <c r="G62" s="37">
        <v>28</v>
      </c>
      <c r="H62" s="37">
        <v>28</v>
      </c>
      <c r="I62" s="37">
        <v>28</v>
      </c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26"/>
      <c r="AJ62" s="26"/>
      <c r="AK62" s="27"/>
      <c r="AL62" s="29">
        <v>27</v>
      </c>
      <c r="AM62" s="29">
        <v>27</v>
      </c>
      <c r="AN62" s="29">
        <v>27</v>
      </c>
      <c r="AO62" s="29">
        <v>27</v>
      </c>
      <c r="AP62" s="29">
        <v>27</v>
      </c>
      <c r="AQ62" s="29">
        <v>27</v>
      </c>
      <c r="AR62" s="29">
        <v>27</v>
      </c>
      <c r="AS62" s="29">
        <v>27</v>
      </c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6"/>
      <c r="BT62" s="26"/>
      <c r="BU62" s="27"/>
      <c r="BV62" s="37"/>
      <c r="BW62" s="37"/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26"/>
      <c r="DE62" s="26"/>
      <c r="DF62" s="27"/>
      <c r="DG62" s="29">
        <v>28</v>
      </c>
      <c r="DH62" s="29">
        <v>28</v>
      </c>
      <c r="DI62" s="29">
        <v>28</v>
      </c>
      <c r="DJ62" s="29">
        <v>28</v>
      </c>
      <c r="DK62" s="29">
        <v>28</v>
      </c>
      <c r="DL62" s="29">
        <v>28</v>
      </c>
      <c r="DM62" s="29">
        <v>28</v>
      </c>
      <c r="DN62" s="29">
        <v>28</v>
      </c>
      <c r="DO62" s="29">
        <v>28</v>
      </c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6"/>
      <c r="EP62" s="42"/>
      <c r="EQ62" s="43"/>
    </row>
    <row r="63" spans="1:147" s="33" customFormat="1" ht="39" customHeight="1" outlineLevel="1">
      <c r="A63" s="24" t="s">
        <v>60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>
        <v>27.5</v>
      </c>
      <c r="N63" s="37">
        <v>27.5</v>
      </c>
      <c r="O63" s="37">
        <v>27.5</v>
      </c>
      <c r="P63" s="37">
        <v>27.5</v>
      </c>
      <c r="Q63" s="37">
        <v>27.5</v>
      </c>
      <c r="R63" s="37">
        <v>27.5</v>
      </c>
      <c r="S63" s="37">
        <v>27.5</v>
      </c>
      <c r="T63" s="37">
        <v>27.5</v>
      </c>
      <c r="U63" s="37">
        <v>27.5</v>
      </c>
      <c r="V63" s="37">
        <v>27.5</v>
      </c>
      <c r="W63" s="37">
        <v>27.5</v>
      </c>
      <c r="X63" s="37">
        <v>27.5</v>
      </c>
      <c r="Y63" s="37">
        <v>27.5</v>
      </c>
      <c r="Z63" s="37">
        <v>27.5</v>
      </c>
      <c r="AA63" s="37">
        <v>27.5</v>
      </c>
      <c r="AB63" s="37">
        <v>27.5</v>
      </c>
      <c r="AC63" s="37">
        <v>27.5</v>
      </c>
      <c r="AD63" s="37">
        <v>27.5</v>
      </c>
      <c r="AE63" s="37">
        <v>27.5</v>
      </c>
      <c r="AF63" s="37">
        <v>27.5</v>
      </c>
      <c r="AG63" s="37">
        <v>27.5</v>
      </c>
      <c r="AH63" s="37">
        <v>27.5</v>
      </c>
      <c r="AI63" s="26">
        <f t="shared" si="8"/>
        <v>1</v>
      </c>
      <c r="AJ63" s="26">
        <f t="shared" si="9"/>
        <v>1</v>
      </c>
      <c r="AK63" s="27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>
        <v>25.8</v>
      </c>
      <c r="AX63" s="29">
        <v>25.8</v>
      </c>
      <c r="AY63" s="29">
        <v>25.8</v>
      </c>
      <c r="AZ63" s="29">
        <v>25.8</v>
      </c>
      <c r="BA63" s="29">
        <v>25.8</v>
      </c>
      <c r="BB63" s="29">
        <v>25.8</v>
      </c>
      <c r="BC63" s="29">
        <v>25.8</v>
      </c>
      <c r="BD63" s="29">
        <v>25.8</v>
      </c>
      <c r="BE63" s="29">
        <v>25.8</v>
      </c>
      <c r="BF63" s="29">
        <v>25.8</v>
      </c>
      <c r="BG63" s="29">
        <v>25.8</v>
      </c>
      <c r="BH63" s="29">
        <v>25.8</v>
      </c>
      <c r="BI63" s="29">
        <v>25.8</v>
      </c>
      <c r="BJ63" s="29">
        <v>25.8</v>
      </c>
      <c r="BK63" s="29">
        <v>25.8</v>
      </c>
      <c r="BL63" s="29">
        <v>25.8</v>
      </c>
      <c r="BM63" s="29">
        <v>25.8</v>
      </c>
      <c r="BN63" s="29">
        <v>25.8</v>
      </c>
      <c r="BO63" s="29">
        <v>25.8</v>
      </c>
      <c r="BP63" s="29">
        <v>25.8</v>
      </c>
      <c r="BQ63" s="29">
        <v>25.8</v>
      </c>
      <c r="BR63" s="29">
        <v>25.8</v>
      </c>
      <c r="BS63" s="26">
        <f t="shared" si="11"/>
        <v>1</v>
      </c>
      <c r="BT63" s="26">
        <f t="shared" si="12"/>
        <v>1</v>
      </c>
      <c r="BU63" s="2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26"/>
      <c r="DE63" s="26"/>
      <c r="DF63" s="27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>
        <v>27.3</v>
      </c>
      <c r="DT63" s="29">
        <v>27.3</v>
      </c>
      <c r="DU63" s="29">
        <v>27.3</v>
      </c>
      <c r="DV63" s="29">
        <v>27.3</v>
      </c>
      <c r="DW63" s="29">
        <v>27.3</v>
      </c>
      <c r="DX63" s="29">
        <v>27.3</v>
      </c>
      <c r="DY63" s="29">
        <v>27.3</v>
      </c>
      <c r="DZ63" s="29">
        <v>27.3</v>
      </c>
      <c r="EA63" s="29">
        <v>27.3</v>
      </c>
      <c r="EB63" s="29">
        <v>27.3</v>
      </c>
      <c r="EC63" s="29">
        <v>27.3</v>
      </c>
      <c r="ED63" s="29">
        <v>27.3</v>
      </c>
      <c r="EE63" s="29">
        <v>27.3</v>
      </c>
      <c r="EF63" s="29">
        <v>27.3</v>
      </c>
      <c r="EG63" s="29">
        <v>27.3</v>
      </c>
      <c r="EH63" s="29">
        <v>27.3</v>
      </c>
      <c r="EI63" s="29">
        <v>27.3</v>
      </c>
      <c r="EJ63" s="29">
        <v>27.3</v>
      </c>
      <c r="EK63" s="29">
        <v>27.3</v>
      </c>
      <c r="EL63" s="29">
        <v>27.3</v>
      </c>
      <c r="EM63" s="29">
        <v>27.3</v>
      </c>
      <c r="EN63" s="29">
        <v>27.3</v>
      </c>
      <c r="EO63" s="26">
        <f t="shared" si="14"/>
        <v>1</v>
      </c>
      <c r="EP63" s="42">
        <f t="shared" si="15"/>
        <v>1</v>
      </c>
      <c r="EQ63" s="43"/>
    </row>
    <row r="64" spans="1:147" s="33" customFormat="1" ht="18.75" outlineLevel="1">
      <c r="A64" s="41" t="s">
        <v>61</v>
      </c>
      <c r="B64" s="37">
        <v>29</v>
      </c>
      <c r="C64" s="37">
        <v>29</v>
      </c>
      <c r="D64" s="37">
        <v>29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26"/>
      <c r="AJ64" s="26"/>
      <c r="AK64" s="27"/>
      <c r="AL64" s="29">
        <v>28</v>
      </c>
      <c r="AM64" s="29">
        <v>28</v>
      </c>
      <c r="AN64" s="29">
        <v>28</v>
      </c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6"/>
      <c r="BT64" s="26"/>
      <c r="BU64" s="27"/>
      <c r="BV64" s="37">
        <v>24</v>
      </c>
      <c r="BW64" s="37">
        <v>24</v>
      </c>
      <c r="BX64" s="37">
        <v>24</v>
      </c>
      <c r="BY64" s="37">
        <v>24</v>
      </c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26"/>
      <c r="DE64" s="26"/>
      <c r="DF64" s="27"/>
      <c r="DG64" s="29">
        <v>27.5</v>
      </c>
      <c r="DH64" s="29">
        <v>27.5</v>
      </c>
      <c r="DI64" s="29">
        <v>27.5</v>
      </c>
      <c r="DJ64" s="29">
        <v>27.5</v>
      </c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6"/>
      <c r="EP64" s="42"/>
      <c r="EQ64" s="43"/>
    </row>
    <row r="65" spans="1:147" s="23" customFormat="1" ht="22.5" customHeight="1">
      <c r="A65" s="34" t="s">
        <v>62</v>
      </c>
      <c r="B65" s="20">
        <f t="shared" ref="B65:AH65" si="118">AVERAGE(B67:B69)</f>
        <v>31</v>
      </c>
      <c r="C65" s="20">
        <f t="shared" si="118"/>
        <v>31</v>
      </c>
      <c r="D65" s="20">
        <f t="shared" si="118"/>
        <v>32</v>
      </c>
      <c r="E65" s="20">
        <f t="shared" si="118"/>
        <v>31</v>
      </c>
      <c r="F65" s="20">
        <f t="shared" si="118"/>
        <v>31</v>
      </c>
      <c r="G65" s="20">
        <f t="shared" si="118"/>
        <v>31</v>
      </c>
      <c r="H65" s="20">
        <f t="shared" si="118"/>
        <v>31</v>
      </c>
      <c r="I65" s="20">
        <f t="shared" si="118"/>
        <v>31</v>
      </c>
      <c r="J65" s="20">
        <f t="shared" si="118"/>
        <v>31</v>
      </c>
      <c r="K65" s="20">
        <f t="shared" si="118"/>
        <v>31</v>
      </c>
      <c r="L65" s="20">
        <f t="shared" si="118"/>
        <v>31</v>
      </c>
      <c r="M65" s="20">
        <f t="shared" si="118"/>
        <v>31</v>
      </c>
      <c r="N65" s="20">
        <f t="shared" si="118"/>
        <v>31</v>
      </c>
      <c r="O65" s="20">
        <f t="shared" si="118"/>
        <v>31</v>
      </c>
      <c r="P65" s="20">
        <f t="shared" si="118"/>
        <v>31</v>
      </c>
      <c r="Q65" s="20">
        <f t="shared" si="118"/>
        <v>31</v>
      </c>
      <c r="R65" s="20">
        <f t="shared" si="118"/>
        <v>31</v>
      </c>
      <c r="S65" s="20">
        <f t="shared" si="118"/>
        <v>31</v>
      </c>
      <c r="T65" s="20">
        <f t="shared" si="118"/>
        <v>31</v>
      </c>
      <c r="U65" s="20">
        <f t="shared" si="118"/>
        <v>31</v>
      </c>
      <c r="V65" s="20">
        <f t="shared" si="118"/>
        <v>31</v>
      </c>
      <c r="W65" s="20">
        <f t="shared" si="118"/>
        <v>31</v>
      </c>
      <c r="X65" s="20">
        <f t="shared" si="118"/>
        <v>31</v>
      </c>
      <c r="Y65" s="20">
        <f t="shared" si="118"/>
        <v>31</v>
      </c>
      <c r="Z65" s="20">
        <f t="shared" si="118"/>
        <v>31</v>
      </c>
      <c r="AA65" s="20">
        <f t="shared" si="118"/>
        <v>31</v>
      </c>
      <c r="AB65" s="20">
        <f t="shared" si="118"/>
        <v>31</v>
      </c>
      <c r="AC65" s="20">
        <f t="shared" si="118"/>
        <v>31</v>
      </c>
      <c r="AD65" s="20">
        <f t="shared" si="118"/>
        <v>31</v>
      </c>
      <c r="AE65" s="20">
        <f>AVERAGE(AE67:AE69)</f>
        <v>31</v>
      </c>
      <c r="AF65" s="20">
        <f>AVERAGE(AF67:AF69)</f>
        <v>31</v>
      </c>
      <c r="AG65" s="20">
        <f t="shared" ref="AG65" si="119">AVERAGE(AG67:AG69)</f>
        <v>31</v>
      </c>
      <c r="AH65" s="20">
        <f t="shared" si="118"/>
        <v>31</v>
      </c>
      <c r="AI65" s="21">
        <f t="shared" si="8"/>
        <v>1</v>
      </c>
      <c r="AJ65" s="21">
        <f t="shared" si="9"/>
        <v>1</v>
      </c>
      <c r="AK65" s="22">
        <f t="shared" si="10"/>
        <v>1</v>
      </c>
      <c r="AL65" s="20">
        <f t="shared" ref="AL65:BN65" si="120">AVERAGE(AL67:AL69)</f>
        <v>29</v>
      </c>
      <c r="AM65" s="20">
        <f t="shared" si="120"/>
        <v>29</v>
      </c>
      <c r="AN65" s="20">
        <f t="shared" si="120"/>
        <v>31</v>
      </c>
      <c r="AO65" s="20">
        <f t="shared" si="120"/>
        <v>29</v>
      </c>
      <c r="AP65" s="20">
        <f t="shared" si="120"/>
        <v>29</v>
      </c>
      <c r="AQ65" s="20">
        <f t="shared" si="120"/>
        <v>29</v>
      </c>
      <c r="AR65" s="20">
        <f t="shared" si="120"/>
        <v>29</v>
      </c>
      <c r="AS65" s="20">
        <f t="shared" si="120"/>
        <v>29</v>
      </c>
      <c r="AT65" s="20">
        <f t="shared" si="120"/>
        <v>29</v>
      </c>
      <c r="AU65" s="20">
        <f t="shared" si="120"/>
        <v>29</v>
      </c>
      <c r="AV65" s="20">
        <f t="shared" si="120"/>
        <v>29</v>
      </c>
      <c r="AW65" s="20">
        <f t="shared" si="120"/>
        <v>29</v>
      </c>
      <c r="AX65" s="20">
        <f t="shared" si="120"/>
        <v>29</v>
      </c>
      <c r="AY65" s="20">
        <f t="shared" si="120"/>
        <v>29</v>
      </c>
      <c r="AZ65" s="20">
        <f t="shared" si="120"/>
        <v>29</v>
      </c>
      <c r="BA65" s="20">
        <f t="shared" si="120"/>
        <v>29</v>
      </c>
      <c r="BB65" s="20">
        <f t="shared" si="120"/>
        <v>29</v>
      </c>
      <c r="BC65" s="20">
        <f t="shared" si="120"/>
        <v>29</v>
      </c>
      <c r="BD65" s="20">
        <f t="shared" si="120"/>
        <v>29</v>
      </c>
      <c r="BE65" s="20">
        <f t="shared" si="120"/>
        <v>29</v>
      </c>
      <c r="BF65" s="20">
        <f t="shared" si="120"/>
        <v>29</v>
      </c>
      <c r="BG65" s="20">
        <f t="shared" si="120"/>
        <v>29</v>
      </c>
      <c r="BH65" s="20">
        <f t="shared" si="120"/>
        <v>29</v>
      </c>
      <c r="BI65" s="20">
        <f t="shared" si="120"/>
        <v>29</v>
      </c>
      <c r="BJ65" s="20">
        <f t="shared" si="120"/>
        <v>29</v>
      </c>
      <c r="BK65" s="20">
        <f t="shared" si="120"/>
        <v>29</v>
      </c>
      <c r="BL65" s="20">
        <f t="shared" si="120"/>
        <v>29</v>
      </c>
      <c r="BM65" s="20">
        <f t="shared" si="120"/>
        <v>29</v>
      </c>
      <c r="BN65" s="20">
        <f t="shared" si="120"/>
        <v>29</v>
      </c>
      <c r="BO65" s="20">
        <f>AVERAGE(BO66:BO67)</f>
        <v>27.25</v>
      </c>
      <c r="BP65" s="20">
        <f>AVERAGE(BP66:BP67)</f>
        <v>27.25</v>
      </c>
      <c r="BQ65" s="20">
        <f>AVERAGE(BQ66:BQ67)</f>
        <v>27.25</v>
      </c>
      <c r="BR65" s="20">
        <f>AVERAGE(BR66:BR67)</f>
        <v>27.25</v>
      </c>
      <c r="BS65" s="21">
        <f t="shared" si="11"/>
        <v>1</v>
      </c>
      <c r="BT65" s="21">
        <f t="shared" si="12"/>
        <v>0.93965517241379315</v>
      </c>
      <c r="BU65" s="22">
        <f t="shared" si="13"/>
        <v>0.93965517241379315</v>
      </c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1"/>
      <c r="DE65" s="21"/>
      <c r="DF65" s="22"/>
      <c r="DG65" s="20">
        <f t="shared" ref="DG65:DQ65" si="121">AVERAGE(DG67:DG69)</f>
        <v>28</v>
      </c>
      <c r="DH65" s="20">
        <f t="shared" si="121"/>
        <v>28</v>
      </c>
      <c r="DI65" s="20">
        <f t="shared" si="121"/>
        <v>28</v>
      </c>
      <c r="DJ65" s="20">
        <f t="shared" si="121"/>
        <v>30</v>
      </c>
      <c r="DK65" s="20">
        <f t="shared" si="121"/>
        <v>28</v>
      </c>
      <c r="DL65" s="20">
        <f t="shared" si="121"/>
        <v>28</v>
      </c>
      <c r="DM65" s="20">
        <f t="shared" si="121"/>
        <v>28</v>
      </c>
      <c r="DN65" s="20">
        <f t="shared" si="121"/>
        <v>28</v>
      </c>
      <c r="DO65" s="20">
        <f t="shared" si="121"/>
        <v>28</v>
      </c>
      <c r="DP65" s="20">
        <f t="shared" si="121"/>
        <v>28</v>
      </c>
      <c r="DQ65" s="20">
        <f t="shared" si="121"/>
        <v>28</v>
      </c>
      <c r="DR65" s="20">
        <f>AVERAGE(DR67:DR69)</f>
        <v>28</v>
      </c>
      <c r="DS65" s="20">
        <f>AVERAGE(DS67:DS69)</f>
        <v>28</v>
      </c>
      <c r="DT65" s="20">
        <f>AVERAGE(DT67:DT69)</f>
        <v>28</v>
      </c>
      <c r="DU65" s="20">
        <f>AVERAGE(DU67:DU69)</f>
        <v>28</v>
      </c>
      <c r="DV65" s="20">
        <f>AVERAGE(DV67:DV69)</f>
        <v>28</v>
      </c>
      <c r="DW65" s="20">
        <f t="shared" ref="DW65:EN65" si="122">AVERAGE(DW67:DW69)</f>
        <v>28</v>
      </c>
      <c r="DX65" s="20">
        <f t="shared" si="122"/>
        <v>28</v>
      </c>
      <c r="DY65" s="20">
        <f t="shared" si="122"/>
        <v>28</v>
      </c>
      <c r="DZ65" s="20">
        <f t="shared" si="122"/>
        <v>28</v>
      </c>
      <c r="EA65" s="20">
        <f t="shared" si="122"/>
        <v>28</v>
      </c>
      <c r="EB65" s="20">
        <f t="shared" si="122"/>
        <v>28</v>
      </c>
      <c r="EC65" s="20">
        <f t="shared" si="122"/>
        <v>28</v>
      </c>
      <c r="ED65" s="20">
        <f t="shared" si="122"/>
        <v>28</v>
      </c>
      <c r="EE65" s="20">
        <f t="shared" si="122"/>
        <v>28</v>
      </c>
      <c r="EF65" s="20">
        <f t="shared" si="122"/>
        <v>28</v>
      </c>
      <c r="EG65" s="20">
        <f t="shared" si="122"/>
        <v>28</v>
      </c>
      <c r="EH65" s="20">
        <f t="shared" si="122"/>
        <v>28</v>
      </c>
      <c r="EI65" s="20">
        <f t="shared" si="122"/>
        <v>28</v>
      </c>
      <c r="EJ65" s="20">
        <f>AVERAGE(EJ67:EJ69)</f>
        <v>28</v>
      </c>
      <c r="EK65" s="20">
        <f>AVERAGE(EK67:EK69)</f>
        <v>28</v>
      </c>
      <c r="EL65" s="20">
        <f>AVERAGE(EL67:EL69)</f>
        <v>28</v>
      </c>
      <c r="EM65" s="20">
        <f t="shared" ref="EM65" si="123">AVERAGE(EM67:EM69)</f>
        <v>28</v>
      </c>
      <c r="EN65" s="20">
        <f t="shared" si="122"/>
        <v>28</v>
      </c>
      <c r="EO65" s="35">
        <f t="shared" si="14"/>
        <v>1</v>
      </c>
      <c r="EP65" s="35">
        <f t="shared" si="15"/>
        <v>1</v>
      </c>
      <c r="EQ65" s="22">
        <f t="shared" si="16"/>
        <v>1</v>
      </c>
    </row>
    <row r="66" spans="1:147" s="23" customFormat="1" ht="22.5" customHeight="1" outlineLevel="1">
      <c r="A66" s="41" t="s">
        <v>63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38"/>
      <c r="AJ66" s="38"/>
      <c r="AK66" s="39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29">
        <v>25.5</v>
      </c>
      <c r="BP66" s="29">
        <v>25.5</v>
      </c>
      <c r="BQ66" s="29">
        <v>25.5</v>
      </c>
      <c r="BR66" s="29">
        <v>25.5</v>
      </c>
      <c r="BS66" s="38">
        <f t="shared" si="11"/>
        <v>1</v>
      </c>
      <c r="BT66" s="38"/>
      <c r="BU66" s="39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38"/>
      <c r="DE66" s="38"/>
      <c r="DF66" s="39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2"/>
      <c r="EP66" s="53"/>
      <c r="EQ66" s="39"/>
    </row>
    <row r="67" spans="1:147" s="33" customFormat="1" ht="23.25" customHeight="1" outlineLevel="1">
      <c r="A67" s="24" t="s">
        <v>14</v>
      </c>
      <c r="B67" s="28">
        <v>31</v>
      </c>
      <c r="C67" s="28">
        <v>31</v>
      </c>
      <c r="D67" s="28">
        <v>32</v>
      </c>
      <c r="E67" s="28">
        <v>31</v>
      </c>
      <c r="F67" s="28">
        <v>31</v>
      </c>
      <c r="G67" s="28">
        <v>31</v>
      </c>
      <c r="H67" s="28">
        <v>31</v>
      </c>
      <c r="I67" s="28">
        <v>31</v>
      </c>
      <c r="J67" s="28">
        <v>31</v>
      </c>
      <c r="K67" s="28">
        <v>31</v>
      </c>
      <c r="L67" s="28">
        <v>31</v>
      </c>
      <c r="M67" s="28">
        <v>31</v>
      </c>
      <c r="N67" s="28">
        <v>31</v>
      </c>
      <c r="O67" s="28">
        <v>31</v>
      </c>
      <c r="P67" s="28">
        <v>31</v>
      </c>
      <c r="Q67" s="28">
        <v>31</v>
      </c>
      <c r="R67" s="28">
        <v>31</v>
      </c>
      <c r="S67" s="28">
        <v>31</v>
      </c>
      <c r="T67" s="28">
        <v>31</v>
      </c>
      <c r="U67" s="28">
        <v>31</v>
      </c>
      <c r="V67" s="28">
        <v>31</v>
      </c>
      <c r="W67" s="28">
        <v>31</v>
      </c>
      <c r="X67" s="28">
        <v>31</v>
      </c>
      <c r="Y67" s="28">
        <v>31</v>
      </c>
      <c r="Z67" s="28">
        <v>31</v>
      </c>
      <c r="AA67" s="28">
        <v>31</v>
      </c>
      <c r="AB67" s="28">
        <v>31</v>
      </c>
      <c r="AC67" s="28">
        <v>31</v>
      </c>
      <c r="AD67" s="28">
        <v>31</v>
      </c>
      <c r="AE67" s="28">
        <v>31</v>
      </c>
      <c r="AF67" s="28">
        <v>31</v>
      </c>
      <c r="AG67" s="28">
        <v>31</v>
      </c>
      <c r="AH67" s="28">
        <v>31</v>
      </c>
      <c r="AI67" s="26">
        <f t="shared" si="8"/>
        <v>1</v>
      </c>
      <c r="AJ67" s="26">
        <f t="shared" si="9"/>
        <v>1</v>
      </c>
      <c r="AK67" s="27">
        <f t="shared" si="10"/>
        <v>1</v>
      </c>
      <c r="AL67" s="25">
        <v>29</v>
      </c>
      <c r="AM67" s="25">
        <v>29</v>
      </c>
      <c r="AN67" s="25">
        <v>31</v>
      </c>
      <c r="AO67" s="25">
        <v>29</v>
      </c>
      <c r="AP67" s="25">
        <v>29</v>
      </c>
      <c r="AQ67" s="25">
        <v>29</v>
      </c>
      <c r="AR67" s="25">
        <v>29</v>
      </c>
      <c r="AS67" s="25">
        <v>29</v>
      </c>
      <c r="AT67" s="25">
        <v>29</v>
      </c>
      <c r="AU67" s="25">
        <v>29</v>
      </c>
      <c r="AV67" s="25">
        <v>29</v>
      </c>
      <c r="AW67" s="25">
        <v>29</v>
      </c>
      <c r="AX67" s="25">
        <v>29</v>
      </c>
      <c r="AY67" s="25">
        <v>29</v>
      </c>
      <c r="AZ67" s="25">
        <v>29</v>
      </c>
      <c r="BA67" s="25">
        <v>29</v>
      </c>
      <c r="BB67" s="25">
        <v>29</v>
      </c>
      <c r="BC67" s="25">
        <v>29</v>
      </c>
      <c r="BD67" s="25">
        <v>29</v>
      </c>
      <c r="BE67" s="25">
        <v>29</v>
      </c>
      <c r="BF67" s="25">
        <v>29</v>
      </c>
      <c r="BG67" s="25">
        <v>29</v>
      </c>
      <c r="BH67" s="25">
        <v>29</v>
      </c>
      <c r="BI67" s="25">
        <v>29</v>
      </c>
      <c r="BJ67" s="25">
        <v>29</v>
      </c>
      <c r="BK67" s="25">
        <v>29</v>
      </c>
      <c r="BL67" s="25">
        <v>29</v>
      </c>
      <c r="BM67" s="25">
        <v>29</v>
      </c>
      <c r="BN67" s="25">
        <v>29</v>
      </c>
      <c r="BO67" s="29">
        <v>29</v>
      </c>
      <c r="BP67" s="29">
        <v>29</v>
      </c>
      <c r="BQ67" s="29">
        <v>29</v>
      </c>
      <c r="BR67" s="29">
        <v>29</v>
      </c>
      <c r="BS67" s="26">
        <f t="shared" si="11"/>
        <v>1</v>
      </c>
      <c r="BT67" s="26">
        <f t="shared" si="12"/>
        <v>1</v>
      </c>
      <c r="BU67" s="27">
        <f t="shared" si="13"/>
        <v>1</v>
      </c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6"/>
      <c r="DE67" s="26"/>
      <c r="DF67" s="27"/>
      <c r="DG67" s="28">
        <v>28</v>
      </c>
      <c r="DH67" s="28">
        <v>28</v>
      </c>
      <c r="DI67" s="28">
        <v>28</v>
      </c>
      <c r="DJ67" s="28">
        <v>30</v>
      </c>
      <c r="DK67" s="28">
        <v>28</v>
      </c>
      <c r="DL67" s="28">
        <v>28</v>
      </c>
      <c r="DM67" s="28">
        <v>28</v>
      </c>
      <c r="DN67" s="28">
        <v>28</v>
      </c>
      <c r="DO67" s="28">
        <v>28</v>
      </c>
      <c r="DP67" s="28">
        <v>28</v>
      </c>
      <c r="DQ67" s="28">
        <v>28</v>
      </c>
      <c r="DR67" s="28">
        <v>28</v>
      </c>
      <c r="DS67" s="28">
        <v>28</v>
      </c>
      <c r="DT67" s="28">
        <v>28</v>
      </c>
      <c r="DU67" s="28">
        <v>28</v>
      </c>
      <c r="DV67" s="28">
        <v>28</v>
      </c>
      <c r="DW67" s="28">
        <v>28</v>
      </c>
      <c r="DX67" s="28">
        <v>28</v>
      </c>
      <c r="DY67" s="28">
        <v>28</v>
      </c>
      <c r="DZ67" s="28">
        <v>28</v>
      </c>
      <c r="EA67" s="28">
        <v>28</v>
      </c>
      <c r="EB67" s="28">
        <v>28</v>
      </c>
      <c r="EC67" s="28">
        <v>28</v>
      </c>
      <c r="ED67" s="28">
        <v>28</v>
      </c>
      <c r="EE67" s="28">
        <v>28</v>
      </c>
      <c r="EF67" s="28">
        <v>28</v>
      </c>
      <c r="EG67" s="28">
        <v>28</v>
      </c>
      <c r="EH67" s="28">
        <v>28</v>
      </c>
      <c r="EI67" s="28">
        <v>28</v>
      </c>
      <c r="EJ67" s="29">
        <v>28</v>
      </c>
      <c r="EK67" s="28">
        <v>28</v>
      </c>
      <c r="EL67" s="28">
        <v>28</v>
      </c>
      <c r="EM67" s="28">
        <v>28</v>
      </c>
      <c r="EN67" s="28">
        <v>28</v>
      </c>
      <c r="EO67" s="30">
        <f t="shared" si="14"/>
        <v>1</v>
      </c>
      <c r="EP67" s="31">
        <f t="shared" si="15"/>
        <v>1</v>
      </c>
      <c r="EQ67" s="32">
        <f t="shared" si="16"/>
        <v>1</v>
      </c>
    </row>
    <row r="68" spans="1:147" s="33" customFormat="1" ht="25.5" hidden="1" customHeight="1" outlineLevel="1">
      <c r="A68" s="24" t="s">
        <v>64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38"/>
      <c r="AJ68" s="38"/>
      <c r="AK68" s="39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50"/>
      <c r="BP68" s="50"/>
      <c r="BQ68" s="50"/>
      <c r="BR68" s="50"/>
      <c r="BS68" s="26"/>
      <c r="BT68" s="26"/>
      <c r="BU68" s="27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6"/>
      <c r="DE68" s="26"/>
      <c r="DF68" s="27"/>
      <c r="DG68" s="28"/>
      <c r="DH68" s="28"/>
      <c r="DI68" s="28"/>
      <c r="DJ68" s="28"/>
      <c r="DK68" s="28"/>
      <c r="DL68" s="28"/>
      <c r="DM68" s="28"/>
      <c r="DN68" s="28"/>
      <c r="DO68" s="28"/>
      <c r="DP68" s="28"/>
      <c r="DQ68" s="28"/>
      <c r="DR68" s="28"/>
      <c r="DS68" s="28"/>
      <c r="DT68" s="28"/>
      <c r="DU68" s="28"/>
      <c r="DV68" s="28"/>
      <c r="DW68" s="28"/>
      <c r="DX68" s="28"/>
      <c r="DY68" s="28"/>
      <c r="DZ68" s="28"/>
      <c r="EA68" s="28"/>
      <c r="EB68" s="28"/>
      <c r="EC68" s="28"/>
      <c r="ED68" s="28"/>
      <c r="EE68" s="28"/>
      <c r="EF68" s="28"/>
      <c r="EG68" s="28"/>
      <c r="EH68" s="28"/>
      <c r="EI68" s="28"/>
      <c r="EJ68" s="29"/>
      <c r="EK68" s="28"/>
      <c r="EL68" s="28"/>
      <c r="EM68" s="28"/>
      <c r="EN68" s="28"/>
      <c r="EO68" s="30"/>
      <c r="EP68" s="31"/>
      <c r="EQ68" s="32"/>
    </row>
    <row r="69" spans="1:147" s="33" customFormat="1" ht="25.5" hidden="1" customHeight="1" outlineLevel="1">
      <c r="A69" s="24" t="s">
        <v>65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38"/>
      <c r="AJ69" s="38"/>
      <c r="AK69" s="39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50"/>
      <c r="BP69" s="50"/>
      <c r="BQ69" s="50"/>
      <c r="BR69" s="50"/>
      <c r="BS69" s="26"/>
      <c r="BT69" s="26"/>
      <c r="BU69" s="27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6"/>
      <c r="DE69" s="26"/>
      <c r="DF69" s="27"/>
      <c r="DG69" s="28"/>
      <c r="DH69" s="28"/>
      <c r="DI69" s="28"/>
      <c r="DJ69" s="28"/>
      <c r="DK69" s="28"/>
      <c r="DL69" s="28"/>
      <c r="DM69" s="28"/>
      <c r="DN69" s="28"/>
      <c r="DO69" s="28"/>
      <c r="DP69" s="28"/>
      <c r="DQ69" s="28"/>
      <c r="DR69" s="28"/>
      <c r="DS69" s="28"/>
      <c r="DT69" s="28"/>
      <c r="DU69" s="28"/>
      <c r="DV69" s="28"/>
      <c r="DW69" s="28"/>
      <c r="DX69" s="28"/>
      <c r="DY69" s="28"/>
      <c r="DZ69" s="28"/>
      <c r="EA69" s="28"/>
      <c r="EB69" s="28"/>
      <c r="EC69" s="28"/>
      <c r="ED69" s="28"/>
      <c r="EE69" s="28"/>
      <c r="EF69" s="28"/>
      <c r="EG69" s="28"/>
      <c r="EH69" s="28"/>
      <c r="EI69" s="28"/>
      <c r="EJ69" s="29"/>
      <c r="EK69" s="28"/>
      <c r="EL69" s="28"/>
      <c r="EM69" s="28"/>
      <c r="EN69" s="28"/>
      <c r="EO69" s="30"/>
      <c r="EP69" s="31"/>
      <c r="EQ69" s="32"/>
    </row>
    <row r="70" spans="1:147" s="23" customFormat="1" ht="21" customHeight="1" collapsed="1">
      <c r="A70" s="34" t="s">
        <v>66</v>
      </c>
      <c r="B70" s="20" t="s">
        <v>28</v>
      </c>
      <c r="C70" s="20" t="s">
        <v>28</v>
      </c>
      <c r="D70" s="20" t="s">
        <v>28</v>
      </c>
      <c r="E70" s="20" t="s">
        <v>28</v>
      </c>
      <c r="F70" s="20" t="s">
        <v>28</v>
      </c>
      <c r="G70" s="20" t="s">
        <v>28</v>
      </c>
      <c r="H70" s="20" t="s">
        <v>28</v>
      </c>
      <c r="I70" s="20" t="s">
        <v>28</v>
      </c>
      <c r="J70" s="20" t="s">
        <v>28</v>
      </c>
      <c r="K70" s="20" t="s">
        <v>28</v>
      </c>
      <c r="L70" s="20" t="s">
        <v>28</v>
      </c>
      <c r="M70" s="20" t="s">
        <v>28</v>
      </c>
      <c r="N70" s="20" t="s">
        <v>28</v>
      </c>
      <c r="O70" s="20" t="s">
        <v>28</v>
      </c>
      <c r="P70" s="20" t="s">
        <v>28</v>
      </c>
      <c r="Q70" s="20" t="s">
        <v>28</v>
      </c>
      <c r="R70" s="20" t="s">
        <v>28</v>
      </c>
      <c r="S70" s="20" t="s">
        <v>28</v>
      </c>
      <c r="T70" s="20" t="s">
        <v>28</v>
      </c>
      <c r="U70" s="20" t="s">
        <v>28</v>
      </c>
      <c r="V70" s="20" t="s">
        <v>28</v>
      </c>
      <c r="W70" s="20" t="s">
        <v>28</v>
      </c>
      <c r="X70" s="20" t="s">
        <v>28</v>
      </c>
      <c r="Y70" s="20" t="s">
        <v>28</v>
      </c>
      <c r="Z70" s="20" t="s">
        <v>28</v>
      </c>
      <c r="AA70" s="20" t="s">
        <v>28</v>
      </c>
      <c r="AB70" s="20" t="s">
        <v>28</v>
      </c>
      <c r="AC70" s="20" t="s">
        <v>28</v>
      </c>
      <c r="AD70" s="20" t="s">
        <v>28</v>
      </c>
      <c r="AE70" s="20" t="s">
        <v>28</v>
      </c>
      <c r="AF70" s="20" t="s">
        <v>28</v>
      </c>
      <c r="AG70" s="20" t="s">
        <v>28</v>
      </c>
      <c r="AH70" s="20" t="s">
        <v>28</v>
      </c>
      <c r="AI70" s="21"/>
      <c r="AJ70" s="21"/>
      <c r="AK70" s="22"/>
      <c r="AL70" s="20">
        <f t="shared" ref="AL70:AT70" si="124">AVERAGE(AL71:AL73)</f>
        <v>37</v>
      </c>
      <c r="AM70" s="20">
        <f t="shared" si="124"/>
        <v>37</v>
      </c>
      <c r="AN70" s="20">
        <f t="shared" si="124"/>
        <v>37</v>
      </c>
      <c r="AO70" s="20">
        <f t="shared" si="124"/>
        <v>37</v>
      </c>
      <c r="AP70" s="20">
        <f t="shared" si="124"/>
        <v>37</v>
      </c>
      <c r="AQ70" s="20">
        <f t="shared" si="124"/>
        <v>38</v>
      </c>
      <c r="AR70" s="20">
        <f t="shared" si="124"/>
        <v>38</v>
      </c>
      <c r="AS70" s="20">
        <f t="shared" si="124"/>
        <v>38</v>
      </c>
      <c r="AT70" s="20">
        <f t="shared" si="124"/>
        <v>38</v>
      </c>
      <c r="AU70" s="20">
        <f>AVERAGE(AU71:AU73)</f>
        <v>38</v>
      </c>
      <c r="AV70" s="20">
        <f>AVERAGE(AV71:AV73)</f>
        <v>38</v>
      </c>
      <c r="AW70" s="20">
        <f>AVERAGE(AW71:AW73)</f>
        <v>38</v>
      </c>
      <c r="AX70" s="20">
        <f>AVERAGE(AX71:AX73)</f>
        <v>38</v>
      </c>
      <c r="AY70" s="20">
        <f>AVERAGE(AY71:AY73)</f>
        <v>38</v>
      </c>
      <c r="AZ70" s="20">
        <f t="shared" ref="AZ70:BN70" si="125">AVERAGE(AZ71:AZ73)</f>
        <v>38</v>
      </c>
      <c r="BA70" s="20">
        <f t="shared" si="125"/>
        <v>38</v>
      </c>
      <c r="BB70" s="20">
        <f t="shared" si="125"/>
        <v>38</v>
      </c>
      <c r="BC70" s="20">
        <f t="shared" si="125"/>
        <v>38</v>
      </c>
      <c r="BD70" s="20">
        <f t="shared" si="125"/>
        <v>38</v>
      </c>
      <c r="BE70" s="20">
        <f t="shared" si="125"/>
        <v>38</v>
      </c>
      <c r="BF70" s="20">
        <f t="shared" si="125"/>
        <v>38</v>
      </c>
      <c r="BG70" s="20">
        <f t="shared" si="125"/>
        <v>38</v>
      </c>
      <c r="BH70" s="20">
        <f t="shared" si="125"/>
        <v>38</v>
      </c>
      <c r="BI70" s="20">
        <f t="shared" si="125"/>
        <v>38</v>
      </c>
      <c r="BJ70" s="20">
        <f t="shared" si="125"/>
        <v>38</v>
      </c>
      <c r="BK70" s="20">
        <f t="shared" si="125"/>
        <v>38</v>
      </c>
      <c r="BL70" s="20">
        <f t="shared" si="125"/>
        <v>38</v>
      </c>
      <c r="BM70" s="20">
        <f t="shared" si="125"/>
        <v>38</v>
      </c>
      <c r="BN70" s="20">
        <f t="shared" si="125"/>
        <v>38</v>
      </c>
      <c r="BO70" s="20">
        <f>AVERAGE(BO72:BO72)</f>
        <v>38</v>
      </c>
      <c r="BP70" s="20">
        <f>AVERAGE(BP72:BP72)</f>
        <v>38</v>
      </c>
      <c r="BQ70" s="20">
        <f>AVERAGE(BQ72:BQ72)</f>
        <v>38</v>
      </c>
      <c r="BR70" s="20">
        <f>AVERAGE(BR72:BR72)</f>
        <v>38</v>
      </c>
      <c r="BS70" s="21">
        <f t="shared" si="11"/>
        <v>1</v>
      </c>
      <c r="BT70" s="21">
        <f t="shared" si="12"/>
        <v>1</v>
      </c>
      <c r="BU70" s="22">
        <f t="shared" si="13"/>
        <v>1.027027027027027</v>
      </c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1"/>
      <c r="DE70" s="21"/>
      <c r="DF70" s="22"/>
      <c r="DG70" s="20" t="s">
        <v>28</v>
      </c>
      <c r="DH70" s="20" t="s">
        <v>28</v>
      </c>
      <c r="DI70" s="20" t="s">
        <v>28</v>
      </c>
      <c r="DJ70" s="20" t="s">
        <v>28</v>
      </c>
      <c r="DK70" s="20" t="s">
        <v>28</v>
      </c>
      <c r="DL70" s="20" t="s">
        <v>28</v>
      </c>
      <c r="DM70" s="20" t="s">
        <v>28</v>
      </c>
      <c r="DN70" s="20" t="s">
        <v>28</v>
      </c>
      <c r="DO70" s="20" t="s">
        <v>28</v>
      </c>
      <c r="DP70" s="20" t="s">
        <v>28</v>
      </c>
      <c r="DQ70" s="20" t="s">
        <v>28</v>
      </c>
      <c r="DR70" s="20" t="s">
        <v>28</v>
      </c>
      <c r="DS70" s="20" t="s">
        <v>28</v>
      </c>
      <c r="DT70" s="20" t="s">
        <v>28</v>
      </c>
      <c r="DU70" s="20" t="s">
        <v>28</v>
      </c>
      <c r="DV70" s="20" t="s">
        <v>28</v>
      </c>
      <c r="DW70" s="20" t="s">
        <v>28</v>
      </c>
      <c r="DX70" s="20" t="s">
        <v>28</v>
      </c>
      <c r="DY70" s="20" t="s">
        <v>28</v>
      </c>
      <c r="DZ70" s="20" t="s">
        <v>28</v>
      </c>
      <c r="EA70" s="20" t="s">
        <v>28</v>
      </c>
      <c r="EB70" s="20" t="s">
        <v>28</v>
      </c>
      <c r="EC70" s="20" t="s">
        <v>28</v>
      </c>
      <c r="ED70" s="20" t="s">
        <v>28</v>
      </c>
      <c r="EE70" s="20" t="s">
        <v>28</v>
      </c>
      <c r="EF70" s="20" t="s">
        <v>28</v>
      </c>
      <c r="EG70" s="20" t="s">
        <v>28</v>
      </c>
      <c r="EH70" s="20" t="s">
        <v>28</v>
      </c>
      <c r="EI70" s="20" t="s">
        <v>28</v>
      </c>
      <c r="EJ70" s="20" t="s">
        <v>28</v>
      </c>
      <c r="EK70" s="20" t="s">
        <v>28</v>
      </c>
      <c r="EL70" s="20" t="s">
        <v>28</v>
      </c>
      <c r="EM70" s="20" t="s">
        <v>28</v>
      </c>
      <c r="EN70" s="20" t="s">
        <v>28</v>
      </c>
      <c r="EO70" s="35"/>
      <c r="EP70" s="35"/>
      <c r="EQ70" s="22"/>
    </row>
    <row r="71" spans="1:147" s="33" customFormat="1" ht="18.75" outlineLevel="1">
      <c r="A71" s="24" t="s">
        <v>81</v>
      </c>
      <c r="B71" s="28" t="s">
        <v>28</v>
      </c>
      <c r="C71" s="28" t="s">
        <v>28</v>
      </c>
      <c r="D71" s="28" t="s">
        <v>28</v>
      </c>
      <c r="E71" s="28" t="s">
        <v>28</v>
      </c>
      <c r="F71" s="28" t="s">
        <v>28</v>
      </c>
      <c r="G71" s="28" t="s">
        <v>28</v>
      </c>
      <c r="H71" s="28" t="s">
        <v>28</v>
      </c>
      <c r="I71" s="28" t="s">
        <v>28</v>
      </c>
      <c r="J71" s="28" t="s">
        <v>28</v>
      </c>
      <c r="K71" s="28" t="s">
        <v>28</v>
      </c>
      <c r="L71" s="28" t="s">
        <v>28</v>
      </c>
      <c r="M71" s="28" t="s">
        <v>28</v>
      </c>
      <c r="N71" s="28" t="s">
        <v>28</v>
      </c>
      <c r="O71" s="28" t="s">
        <v>28</v>
      </c>
      <c r="P71" s="28" t="s">
        <v>28</v>
      </c>
      <c r="Q71" s="28" t="s">
        <v>28</v>
      </c>
      <c r="R71" s="28" t="s">
        <v>28</v>
      </c>
      <c r="S71" s="28" t="s">
        <v>28</v>
      </c>
      <c r="T71" s="28" t="s">
        <v>28</v>
      </c>
      <c r="U71" s="28" t="s">
        <v>28</v>
      </c>
      <c r="V71" s="28" t="s">
        <v>28</v>
      </c>
      <c r="W71" s="28" t="s">
        <v>28</v>
      </c>
      <c r="X71" s="28" t="s">
        <v>28</v>
      </c>
      <c r="Y71" s="28" t="s">
        <v>28</v>
      </c>
      <c r="Z71" s="28" t="s">
        <v>28</v>
      </c>
      <c r="AA71" s="28" t="s">
        <v>28</v>
      </c>
      <c r="AB71" s="28" t="s">
        <v>28</v>
      </c>
      <c r="AC71" s="28" t="s">
        <v>28</v>
      </c>
      <c r="AD71" s="28" t="s">
        <v>28</v>
      </c>
      <c r="AE71" s="28" t="s">
        <v>28</v>
      </c>
      <c r="AF71" s="28" t="s">
        <v>28</v>
      </c>
      <c r="AG71" s="28" t="s">
        <v>28</v>
      </c>
      <c r="AH71" s="28" t="s">
        <v>28</v>
      </c>
      <c r="AI71" s="38"/>
      <c r="AJ71" s="38"/>
      <c r="AK71" s="39"/>
      <c r="AL71" s="28" t="s">
        <v>28</v>
      </c>
      <c r="AM71" s="28" t="s">
        <v>28</v>
      </c>
      <c r="AN71" s="28" t="s">
        <v>28</v>
      </c>
      <c r="AO71" s="28" t="s">
        <v>28</v>
      </c>
      <c r="AP71" s="28" t="s">
        <v>28</v>
      </c>
      <c r="AQ71" s="28" t="s">
        <v>28</v>
      </c>
      <c r="AR71" s="28" t="s">
        <v>28</v>
      </c>
      <c r="AS71" s="28" t="s">
        <v>28</v>
      </c>
      <c r="AT71" s="28" t="s">
        <v>28</v>
      </c>
      <c r="AU71" s="28" t="s">
        <v>28</v>
      </c>
      <c r="AV71" s="28" t="s">
        <v>28</v>
      </c>
      <c r="AW71" s="28" t="s">
        <v>28</v>
      </c>
      <c r="AX71" s="28" t="s">
        <v>28</v>
      </c>
      <c r="AY71" s="28" t="s">
        <v>28</v>
      </c>
      <c r="AZ71" s="28" t="s">
        <v>28</v>
      </c>
      <c r="BA71" s="28" t="s">
        <v>28</v>
      </c>
      <c r="BB71" s="28" t="s">
        <v>28</v>
      </c>
      <c r="BC71" s="28" t="s">
        <v>28</v>
      </c>
      <c r="BD71" s="28" t="s">
        <v>28</v>
      </c>
      <c r="BE71" s="28" t="s">
        <v>28</v>
      </c>
      <c r="BF71" s="28" t="s">
        <v>28</v>
      </c>
      <c r="BG71" s="28" t="s">
        <v>28</v>
      </c>
      <c r="BH71" s="28" t="s">
        <v>28</v>
      </c>
      <c r="BI71" s="28" t="s">
        <v>28</v>
      </c>
      <c r="BJ71" s="28" t="s">
        <v>28</v>
      </c>
      <c r="BK71" s="28" t="s">
        <v>28</v>
      </c>
      <c r="BL71" s="28" t="s">
        <v>28</v>
      </c>
      <c r="BM71" s="28" t="s">
        <v>28</v>
      </c>
      <c r="BN71" s="28" t="s">
        <v>28</v>
      </c>
      <c r="BO71" s="28">
        <v>25.5</v>
      </c>
      <c r="BP71" s="28"/>
      <c r="BQ71" s="28"/>
      <c r="BR71" s="28"/>
      <c r="BS71" s="26"/>
      <c r="BT71" s="26"/>
      <c r="BU71" s="27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6"/>
      <c r="DE71" s="26"/>
      <c r="DF71" s="27"/>
      <c r="DG71" s="28" t="s">
        <v>28</v>
      </c>
      <c r="DH71" s="28" t="s">
        <v>28</v>
      </c>
      <c r="DI71" s="28" t="s">
        <v>28</v>
      </c>
      <c r="DJ71" s="28" t="s">
        <v>28</v>
      </c>
      <c r="DK71" s="28" t="s">
        <v>28</v>
      </c>
      <c r="DL71" s="28" t="s">
        <v>28</v>
      </c>
      <c r="DM71" s="28" t="s">
        <v>28</v>
      </c>
      <c r="DN71" s="28" t="s">
        <v>28</v>
      </c>
      <c r="DO71" s="28" t="s">
        <v>28</v>
      </c>
      <c r="DP71" s="28" t="s">
        <v>28</v>
      </c>
      <c r="DQ71" s="28" t="s">
        <v>28</v>
      </c>
      <c r="DR71" s="28" t="s">
        <v>28</v>
      </c>
      <c r="DS71" s="28" t="s">
        <v>28</v>
      </c>
      <c r="DT71" s="28" t="s">
        <v>28</v>
      </c>
      <c r="DU71" s="28" t="s">
        <v>28</v>
      </c>
      <c r="DV71" s="28" t="s">
        <v>28</v>
      </c>
      <c r="DW71" s="28" t="s">
        <v>28</v>
      </c>
      <c r="DX71" s="28" t="s">
        <v>28</v>
      </c>
      <c r="DY71" s="28" t="s">
        <v>28</v>
      </c>
      <c r="DZ71" s="28" t="s">
        <v>28</v>
      </c>
      <c r="EA71" s="28" t="s">
        <v>28</v>
      </c>
      <c r="EB71" s="28" t="s">
        <v>28</v>
      </c>
      <c r="EC71" s="28" t="s">
        <v>28</v>
      </c>
      <c r="ED71" s="28" t="s">
        <v>28</v>
      </c>
      <c r="EE71" s="28" t="s">
        <v>28</v>
      </c>
      <c r="EF71" s="28" t="s">
        <v>28</v>
      </c>
      <c r="EG71" s="28" t="s">
        <v>28</v>
      </c>
      <c r="EH71" s="28" t="s">
        <v>28</v>
      </c>
      <c r="EI71" s="28" t="s">
        <v>28</v>
      </c>
      <c r="EJ71" s="29" t="s">
        <v>28</v>
      </c>
      <c r="EK71" s="28" t="s">
        <v>28</v>
      </c>
      <c r="EL71" s="28" t="s">
        <v>28</v>
      </c>
      <c r="EM71" s="28" t="s">
        <v>28</v>
      </c>
      <c r="EN71" s="28" t="s">
        <v>28</v>
      </c>
      <c r="EO71" s="30"/>
      <c r="EP71" s="31"/>
      <c r="EQ71" s="32"/>
    </row>
    <row r="72" spans="1:147" s="33" customFormat="1" ht="18.75" outlineLevel="1">
      <c r="A72" s="24" t="s">
        <v>67</v>
      </c>
      <c r="B72" s="28" t="s">
        <v>28</v>
      </c>
      <c r="C72" s="28" t="s">
        <v>28</v>
      </c>
      <c r="D72" s="28" t="s">
        <v>28</v>
      </c>
      <c r="E72" s="28" t="s">
        <v>28</v>
      </c>
      <c r="F72" s="28" t="s">
        <v>28</v>
      </c>
      <c r="G72" s="28" t="s">
        <v>28</v>
      </c>
      <c r="H72" s="28" t="s">
        <v>28</v>
      </c>
      <c r="I72" s="28" t="s">
        <v>28</v>
      </c>
      <c r="J72" s="28" t="s">
        <v>28</v>
      </c>
      <c r="K72" s="28" t="s">
        <v>28</v>
      </c>
      <c r="L72" s="28" t="s">
        <v>28</v>
      </c>
      <c r="M72" s="28" t="s">
        <v>28</v>
      </c>
      <c r="N72" s="28" t="s">
        <v>28</v>
      </c>
      <c r="O72" s="28" t="s">
        <v>28</v>
      </c>
      <c r="P72" s="28" t="s">
        <v>28</v>
      </c>
      <c r="Q72" s="28" t="s">
        <v>28</v>
      </c>
      <c r="R72" s="28" t="s">
        <v>28</v>
      </c>
      <c r="S72" s="28" t="s">
        <v>28</v>
      </c>
      <c r="T72" s="28" t="s">
        <v>28</v>
      </c>
      <c r="U72" s="28" t="s">
        <v>28</v>
      </c>
      <c r="V72" s="28" t="s">
        <v>28</v>
      </c>
      <c r="W72" s="28" t="s">
        <v>28</v>
      </c>
      <c r="X72" s="28" t="s">
        <v>28</v>
      </c>
      <c r="Y72" s="28" t="s">
        <v>28</v>
      </c>
      <c r="Z72" s="28" t="s">
        <v>28</v>
      </c>
      <c r="AA72" s="28" t="s">
        <v>28</v>
      </c>
      <c r="AB72" s="28" t="s">
        <v>28</v>
      </c>
      <c r="AC72" s="28" t="s">
        <v>28</v>
      </c>
      <c r="AD72" s="28" t="s">
        <v>28</v>
      </c>
      <c r="AE72" s="28" t="s">
        <v>28</v>
      </c>
      <c r="AF72" s="28" t="s">
        <v>28</v>
      </c>
      <c r="AG72" s="28" t="s">
        <v>28</v>
      </c>
      <c r="AH72" s="28" t="s">
        <v>28</v>
      </c>
      <c r="AI72" s="38"/>
      <c r="AJ72" s="38"/>
      <c r="AK72" s="39"/>
      <c r="AL72" s="28">
        <v>37</v>
      </c>
      <c r="AM72" s="28">
        <v>37</v>
      </c>
      <c r="AN72" s="28">
        <v>37</v>
      </c>
      <c r="AO72" s="28">
        <v>37</v>
      </c>
      <c r="AP72" s="28">
        <v>37</v>
      </c>
      <c r="AQ72" s="28">
        <v>38</v>
      </c>
      <c r="AR72" s="28">
        <v>38</v>
      </c>
      <c r="AS72" s="28">
        <v>38</v>
      </c>
      <c r="AT72" s="28">
        <v>38</v>
      </c>
      <c r="AU72" s="28">
        <v>38</v>
      </c>
      <c r="AV72" s="28">
        <v>38</v>
      </c>
      <c r="AW72" s="28">
        <v>38</v>
      </c>
      <c r="AX72" s="28">
        <v>38</v>
      </c>
      <c r="AY72" s="28">
        <v>38</v>
      </c>
      <c r="AZ72" s="28">
        <v>38</v>
      </c>
      <c r="BA72" s="28">
        <v>38</v>
      </c>
      <c r="BB72" s="28">
        <v>38</v>
      </c>
      <c r="BC72" s="28">
        <v>38</v>
      </c>
      <c r="BD72" s="28">
        <v>38</v>
      </c>
      <c r="BE72" s="28">
        <v>38</v>
      </c>
      <c r="BF72" s="28">
        <v>38</v>
      </c>
      <c r="BG72" s="28">
        <v>38</v>
      </c>
      <c r="BH72" s="28">
        <v>38</v>
      </c>
      <c r="BI72" s="28">
        <v>38</v>
      </c>
      <c r="BJ72" s="28">
        <v>38</v>
      </c>
      <c r="BK72" s="28">
        <v>38</v>
      </c>
      <c r="BL72" s="28">
        <v>38</v>
      </c>
      <c r="BM72" s="28">
        <v>38</v>
      </c>
      <c r="BN72" s="28">
        <v>38</v>
      </c>
      <c r="BO72" s="28">
        <v>38</v>
      </c>
      <c r="BP72" s="28">
        <v>38</v>
      </c>
      <c r="BQ72" s="28">
        <v>38</v>
      </c>
      <c r="BR72" s="28">
        <v>38</v>
      </c>
      <c r="BS72" s="26">
        <f t="shared" ref="BS72:BS77" si="126">BR72/BQ72</f>
        <v>1</v>
      </c>
      <c r="BT72" s="26">
        <f t="shared" ref="BT72:BT77" si="127">BR72/BN72</f>
        <v>1</v>
      </c>
      <c r="BU72" s="27">
        <f t="shared" ref="BU72:BU77" si="128">BR72/AM72</f>
        <v>1.027027027027027</v>
      </c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6"/>
      <c r="DE72" s="26"/>
      <c r="DF72" s="27"/>
      <c r="DG72" s="28"/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8"/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28"/>
      <c r="EF72" s="28"/>
      <c r="EG72" s="28"/>
      <c r="EH72" s="28"/>
      <c r="EI72" s="28"/>
      <c r="EJ72" s="29"/>
      <c r="EK72" s="28"/>
      <c r="EL72" s="28"/>
      <c r="EM72" s="28"/>
      <c r="EN72" s="28"/>
      <c r="EO72" s="30"/>
      <c r="EP72" s="31"/>
      <c r="EQ72" s="32"/>
    </row>
    <row r="73" spans="1:147" s="33" customFormat="1" ht="18.75" hidden="1" outlineLevel="1">
      <c r="A73" s="24" t="s">
        <v>68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38"/>
      <c r="AJ73" s="38"/>
      <c r="AK73" s="39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6"/>
      <c r="BT73" s="26"/>
      <c r="BU73" s="27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38"/>
      <c r="DE73" s="38"/>
      <c r="DF73" s="39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9"/>
      <c r="EK73" s="28"/>
      <c r="EL73" s="28"/>
      <c r="EM73" s="28"/>
      <c r="EN73" s="28"/>
      <c r="EO73" s="30"/>
      <c r="EP73" s="31"/>
      <c r="EQ73" s="32"/>
    </row>
    <row r="74" spans="1:147" s="23" customFormat="1" ht="18.75" collapsed="1">
      <c r="A74" s="34" t="s">
        <v>69</v>
      </c>
      <c r="B74" s="20">
        <f t="shared" ref="B74:I74" si="129">AVERAGE(B75:B76)</f>
        <v>30.4</v>
      </c>
      <c r="C74" s="20">
        <f t="shared" si="129"/>
        <v>30.4</v>
      </c>
      <c r="D74" s="20">
        <f t="shared" si="129"/>
        <v>30.4</v>
      </c>
      <c r="E74" s="20">
        <f t="shared" si="129"/>
        <v>30.4</v>
      </c>
      <c r="F74" s="20">
        <f t="shared" si="129"/>
        <v>30.4</v>
      </c>
      <c r="G74" s="20">
        <f t="shared" si="129"/>
        <v>30.4</v>
      </c>
      <c r="H74" s="20">
        <f t="shared" si="129"/>
        <v>30.4</v>
      </c>
      <c r="I74" s="20">
        <f t="shared" si="129"/>
        <v>30.4</v>
      </c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1"/>
      <c r="AJ74" s="21"/>
      <c r="AK74" s="22"/>
      <c r="AL74" s="20">
        <f t="shared" ref="AL74:AT74" si="130">AVERAGE(AL75:AL76)</f>
        <v>30.9</v>
      </c>
      <c r="AM74" s="20">
        <f t="shared" si="130"/>
        <v>30.9</v>
      </c>
      <c r="AN74" s="20">
        <f t="shared" si="130"/>
        <v>30.9</v>
      </c>
      <c r="AO74" s="20">
        <f t="shared" si="130"/>
        <v>30.9</v>
      </c>
      <c r="AP74" s="20">
        <f t="shared" si="130"/>
        <v>30.9</v>
      </c>
      <c r="AQ74" s="20">
        <f t="shared" si="130"/>
        <v>30.9</v>
      </c>
      <c r="AR74" s="20">
        <f t="shared" si="130"/>
        <v>30.9</v>
      </c>
      <c r="AS74" s="20">
        <f t="shared" si="130"/>
        <v>30.9</v>
      </c>
      <c r="AT74" s="20">
        <f t="shared" si="130"/>
        <v>32.4</v>
      </c>
      <c r="AU74" s="20">
        <f>AVERAGE(AU75:AU76)</f>
        <v>32.4</v>
      </c>
      <c r="AV74" s="20">
        <f>AVERAGE(AV75:AV76)</f>
        <v>32.4</v>
      </c>
      <c r="AW74" s="20">
        <f>AVERAGE(AW75:AW76)</f>
        <v>32.4</v>
      </c>
      <c r="AX74" s="20">
        <f>AVERAGE(AX75:AX76)</f>
        <v>32.4</v>
      </c>
      <c r="AY74" s="20">
        <f>AVERAGE(AY75:AY76)</f>
        <v>32.4</v>
      </c>
      <c r="AZ74" s="20">
        <f t="shared" ref="AZ74:BR74" si="131">AVERAGE(AZ75:AZ76)</f>
        <v>32.4</v>
      </c>
      <c r="BA74" s="20">
        <f t="shared" si="131"/>
        <v>32.4</v>
      </c>
      <c r="BB74" s="20">
        <f t="shared" si="131"/>
        <v>32.4</v>
      </c>
      <c r="BC74" s="20">
        <f t="shared" si="131"/>
        <v>32.4</v>
      </c>
      <c r="BD74" s="20">
        <f t="shared" si="131"/>
        <v>32.4</v>
      </c>
      <c r="BE74" s="20">
        <f t="shared" si="131"/>
        <v>32.4</v>
      </c>
      <c r="BF74" s="20">
        <f t="shared" si="131"/>
        <v>32.4</v>
      </c>
      <c r="BG74" s="20">
        <f t="shared" si="131"/>
        <v>32.4</v>
      </c>
      <c r="BH74" s="20">
        <f t="shared" si="131"/>
        <v>32.4</v>
      </c>
      <c r="BI74" s="20">
        <f t="shared" si="131"/>
        <v>32.4</v>
      </c>
      <c r="BJ74" s="20">
        <f t="shared" si="131"/>
        <v>32.4</v>
      </c>
      <c r="BK74" s="20">
        <f t="shared" si="131"/>
        <v>32.4</v>
      </c>
      <c r="BL74" s="20">
        <f t="shared" si="131"/>
        <v>32.4</v>
      </c>
      <c r="BM74" s="20">
        <f>AVERAGE(BM75:BM76)</f>
        <v>32.4</v>
      </c>
      <c r="BN74" s="20">
        <f>AVERAGE(BN75:BN76)</f>
        <v>32.4</v>
      </c>
      <c r="BO74" s="20">
        <f>AVERAGE(BO75:BO76)</f>
        <v>32.4</v>
      </c>
      <c r="BP74" s="20">
        <f>AVERAGE(BP75:BP76)</f>
        <v>32.4</v>
      </c>
      <c r="BQ74" s="20">
        <f t="shared" ref="BQ74" si="132">AVERAGE(BQ75:BQ76)</f>
        <v>32.4</v>
      </c>
      <c r="BR74" s="20">
        <f t="shared" si="131"/>
        <v>32.4</v>
      </c>
      <c r="BS74" s="21">
        <f t="shared" si="126"/>
        <v>1</v>
      </c>
      <c r="BT74" s="21">
        <f t="shared" si="127"/>
        <v>1</v>
      </c>
      <c r="BU74" s="22">
        <f t="shared" si="128"/>
        <v>1.0485436893203883</v>
      </c>
      <c r="BV74" s="20">
        <f t="shared" ref="BV74:CL74" si="133">AVERAGE(BV75:BV76)</f>
        <v>29.7</v>
      </c>
      <c r="BW74" s="20">
        <f t="shared" si="133"/>
        <v>29.7</v>
      </c>
      <c r="BX74" s="20">
        <f t="shared" si="133"/>
        <v>29.7</v>
      </c>
      <c r="BY74" s="20">
        <f t="shared" si="133"/>
        <v>29.7</v>
      </c>
      <c r="BZ74" s="20">
        <f t="shared" si="133"/>
        <v>29.7</v>
      </c>
      <c r="CA74" s="20">
        <f t="shared" si="133"/>
        <v>29.7</v>
      </c>
      <c r="CB74" s="20">
        <f t="shared" si="133"/>
        <v>29.7</v>
      </c>
      <c r="CC74" s="20">
        <f t="shared" si="133"/>
        <v>29.7</v>
      </c>
      <c r="CD74" s="20">
        <f t="shared" si="133"/>
        <v>29.7</v>
      </c>
      <c r="CE74" s="20">
        <f t="shared" si="133"/>
        <v>29.7</v>
      </c>
      <c r="CF74" s="20">
        <f t="shared" si="133"/>
        <v>29.7</v>
      </c>
      <c r="CG74" s="20">
        <f t="shared" si="133"/>
        <v>29.7</v>
      </c>
      <c r="CH74" s="20">
        <f t="shared" si="133"/>
        <v>29.7</v>
      </c>
      <c r="CI74" s="20">
        <f t="shared" si="133"/>
        <v>29.7</v>
      </c>
      <c r="CJ74" s="20">
        <f t="shared" si="133"/>
        <v>29.7</v>
      </c>
      <c r="CK74" s="20">
        <f t="shared" si="133"/>
        <v>29.7</v>
      </c>
      <c r="CL74" s="20">
        <f t="shared" si="133"/>
        <v>29.7</v>
      </c>
      <c r="CM74" s="20">
        <f>AVERAGE(CM75:CM76)</f>
        <v>29.7</v>
      </c>
      <c r="CN74" s="20">
        <f>AVERAGE(CN75:CN76)</f>
        <v>29.7</v>
      </c>
      <c r="CO74" s="20">
        <f>AVERAGE(CO75:CO76)</f>
        <v>29.7</v>
      </c>
      <c r="CP74" s="20">
        <f>AVERAGE(CP75:CP76)</f>
        <v>29.7</v>
      </c>
      <c r="CQ74" s="20">
        <f>AVERAGE(CQ75:CQ76)</f>
        <v>29.7</v>
      </c>
      <c r="CR74" s="20">
        <f t="shared" ref="CR74:CW74" si="134">AVERAGE(CR75:CR76)</f>
        <v>29.7</v>
      </c>
      <c r="CS74" s="20">
        <f t="shared" si="134"/>
        <v>29.7</v>
      </c>
      <c r="CT74" s="20">
        <f t="shared" si="134"/>
        <v>29.7</v>
      </c>
      <c r="CU74" s="20">
        <f t="shared" si="134"/>
        <v>29.7</v>
      </c>
      <c r="CV74" s="20">
        <f t="shared" si="134"/>
        <v>29.7</v>
      </c>
      <c r="CW74" s="20">
        <f t="shared" si="134"/>
        <v>29.7</v>
      </c>
      <c r="CX74" s="20"/>
      <c r="CY74" s="20"/>
      <c r="CZ74" s="20"/>
      <c r="DA74" s="20"/>
      <c r="DB74" s="20"/>
      <c r="DC74" s="20"/>
      <c r="DD74" s="21"/>
      <c r="DE74" s="21"/>
      <c r="DF74" s="22"/>
      <c r="DG74" s="20">
        <f t="shared" ref="DG74:DQ74" si="135">AVERAGE(DG75:DG76)</f>
        <v>28.6</v>
      </c>
      <c r="DH74" s="20">
        <f t="shared" si="135"/>
        <v>28.6</v>
      </c>
      <c r="DI74" s="20">
        <f t="shared" si="135"/>
        <v>28.6</v>
      </c>
      <c r="DJ74" s="20">
        <f t="shared" si="135"/>
        <v>28.6</v>
      </c>
      <c r="DK74" s="20">
        <f t="shared" si="135"/>
        <v>28.6</v>
      </c>
      <c r="DL74" s="20">
        <f t="shared" si="135"/>
        <v>28.6</v>
      </c>
      <c r="DM74" s="20">
        <f t="shared" si="135"/>
        <v>28.6</v>
      </c>
      <c r="DN74" s="20">
        <f t="shared" si="135"/>
        <v>28.6</v>
      </c>
      <c r="DO74" s="20">
        <f t="shared" si="135"/>
        <v>28.6</v>
      </c>
      <c r="DP74" s="20">
        <f t="shared" si="135"/>
        <v>27.5</v>
      </c>
      <c r="DQ74" s="20">
        <f t="shared" si="135"/>
        <v>27.5</v>
      </c>
      <c r="DR74" s="20">
        <f>AVERAGE(DR75:DR76)</f>
        <v>27.5</v>
      </c>
      <c r="DS74" s="20">
        <f>AVERAGE(DS75:DS76)</f>
        <v>27.5</v>
      </c>
      <c r="DT74" s="20">
        <f>AVERAGE(DT75:DT76)</f>
        <v>27.5</v>
      </c>
      <c r="DU74" s="20">
        <f>AVERAGE(DU75:DU76)</f>
        <v>27.5</v>
      </c>
      <c r="DV74" s="20">
        <f>AVERAGE(DV75:DV76)</f>
        <v>27.5</v>
      </c>
      <c r="DW74" s="20">
        <f t="shared" ref="DW74:EN74" si="136">AVERAGE(DW75:DW76)</f>
        <v>27.5</v>
      </c>
      <c r="DX74" s="20">
        <f t="shared" si="136"/>
        <v>27.5</v>
      </c>
      <c r="DY74" s="20">
        <f t="shared" si="136"/>
        <v>27.5</v>
      </c>
      <c r="DZ74" s="20">
        <f t="shared" si="136"/>
        <v>27.5</v>
      </c>
      <c r="EA74" s="20">
        <f t="shared" si="136"/>
        <v>27.5</v>
      </c>
      <c r="EB74" s="20">
        <f t="shared" si="136"/>
        <v>27.5</v>
      </c>
      <c r="EC74" s="20">
        <f t="shared" si="136"/>
        <v>27.5</v>
      </c>
      <c r="ED74" s="20">
        <f t="shared" si="136"/>
        <v>27.5</v>
      </c>
      <c r="EE74" s="20">
        <f t="shared" si="136"/>
        <v>27.5</v>
      </c>
      <c r="EF74" s="20">
        <f t="shared" si="136"/>
        <v>27.5</v>
      </c>
      <c r="EG74" s="20">
        <f t="shared" si="136"/>
        <v>27.5</v>
      </c>
      <c r="EH74" s="20">
        <f t="shared" si="136"/>
        <v>27.5</v>
      </c>
      <c r="EI74" s="20">
        <f t="shared" si="136"/>
        <v>28</v>
      </c>
      <c r="EJ74" s="20">
        <f>AVERAGE(EJ75:EJ76)</f>
        <v>28</v>
      </c>
      <c r="EK74" s="20">
        <f>AVERAGE(EK75:EK76)</f>
        <v>28</v>
      </c>
      <c r="EL74" s="20">
        <f>AVERAGE(EL75:EL76)</f>
        <v>28</v>
      </c>
      <c r="EM74" s="20">
        <f t="shared" ref="EM74" si="137">AVERAGE(EM75:EM76)</f>
        <v>28</v>
      </c>
      <c r="EN74" s="20">
        <f t="shared" si="136"/>
        <v>28</v>
      </c>
      <c r="EO74" s="35">
        <f t="shared" ref="EO74:EO77" si="138">EN74/EM74</f>
        <v>1</v>
      </c>
      <c r="EP74" s="35">
        <f t="shared" ref="EP74:EP77" si="139">EN74/EJ74</f>
        <v>1</v>
      </c>
      <c r="EQ74" s="22">
        <f t="shared" ref="EQ74:EQ77" si="140">EN74/DI74</f>
        <v>0.97902097902097895</v>
      </c>
    </row>
    <row r="75" spans="1:147" s="33" customFormat="1" ht="18.75" outlineLevel="1">
      <c r="A75" s="54" t="s">
        <v>70</v>
      </c>
      <c r="B75" s="37">
        <v>30.4</v>
      </c>
      <c r="C75" s="37">
        <v>30.4</v>
      </c>
      <c r="D75" s="37">
        <v>30.4</v>
      </c>
      <c r="E75" s="37">
        <v>30.4</v>
      </c>
      <c r="F75" s="37">
        <v>30.4</v>
      </c>
      <c r="G75" s="37">
        <v>30.4</v>
      </c>
      <c r="H75" s="37">
        <v>30.4</v>
      </c>
      <c r="I75" s="37">
        <v>30.4</v>
      </c>
      <c r="J75" s="37"/>
      <c r="K75" s="37"/>
      <c r="L75" s="37"/>
      <c r="M75" s="37"/>
      <c r="N75" s="50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26"/>
      <c r="AJ75" s="26"/>
      <c r="AK75" s="27"/>
      <c r="AL75" s="37">
        <v>29.3</v>
      </c>
      <c r="AM75" s="37">
        <v>29.3</v>
      </c>
      <c r="AN75" s="37">
        <v>29.3</v>
      </c>
      <c r="AO75" s="37">
        <v>29.3</v>
      </c>
      <c r="AP75" s="37">
        <v>29.3</v>
      </c>
      <c r="AQ75" s="37">
        <v>29.3</v>
      </c>
      <c r="AR75" s="37">
        <v>29.3</v>
      </c>
      <c r="AS75" s="37">
        <v>29.3</v>
      </c>
      <c r="AT75" s="37">
        <v>32.299999999999997</v>
      </c>
      <c r="AU75" s="37">
        <v>32.299999999999997</v>
      </c>
      <c r="AV75" s="37">
        <v>32.299999999999997</v>
      </c>
      <c r="AW75" s="37">
        <v>32.299999999999997</v>
      </c>
      <c r="AX75" s="37">
        <v>32.299999999999997</v>
      </c>
      <c r="AY75" s="37">
        <v>32.299999999999997</v>
      </c>
      <c r="AZ75" s="37">
        <v>32.299999999999997</v>
      </c>
      <c r="BA75" s="37">
        <v>32.299999999999997</v>
      </c>
      <c r="BB75" s="37">
        <v>32.299999999999997</v>
      </c>
      <c r="BC75" s="37">
        <v>32.299999999999997</v>
      </c>
      <c r="BD75" s="37">
        <v>32.299999999999997</v>
      </c>
      <c r="BE75" s="37">
        <v>32.299999999999997</v>
      </c>
      <c r="BF75" s="37">
        <v>32.299999999999997</v>
      </c>
      <c r="BG75" s="37">
        <v>32.299999999999997</v>
      </c>
      <c r="BH75" s="37">
        <v>32.299999999999997</v>
      </c>
      <c r="BI75" s="37">
        <v>32.299999999999997</v>
      </c>
      <c r="BJ75" s="37">
        <v>32.299999999999997</v>
      </c>
      <c r="BK75" s="37">
        <v>32.299999999999997</v>
      </c>
      <c r="BL75" s="37">
        <v>32.299999999999997</v>
      </c>
      <c r="BM75" s="37">
        <v>32.299999999999997</v>
      </c>
      <c r="BN75" s="37">
        <v>32.299999999999997</v>
      </c>
      <c r="BO75" s="37">
        <v>32.299999999999997</v>
      </c>
      <c r="BP75" s="37">
        <v>32.299999999999997</v>
      </c>
      <c r="BQ75" s="37">
        <v>32.299999999999997</v>
      </c>
      <c r="BR75" s="37">
        <v>32.299999999999997</v>
      </c>
      <c r="BS75" s="26">
        <f t="shared" si="126"/>
        <v>1</v>
      </c>
      <c r="BT75" s="26">
        <f t="shared" si="127"/>
        <v>1</v>
      </c>
      <c r="BU75" s="27">
        <f t="shared" si="128"/>
        <v>1.1023890784982935</v>
      </c>
      <c r="BV75" s="37">
        <v>29.7</v>
      </c>
      <c r="BW75" s="55">
        <v>29.7</v>
      </c>
      <c r="BX75" s="56">
        <v>29.7</v>
      </c>
      <c r="BY75" s="37">
        <v>29.7</v>
      </c>
      <c r="BZ75" s="37">
        <v>29.7</v>
      </c>
      <c r="CA75" s="37">
        <v>29.7</v>
      </c>
      <c r="CB75" s="37">
        <v>29.7</v>
      </c>
      <c r="CC75" s="37">
        <v>29.7</v>
      </c>
      <c r="CD75" s="37">
        <v>29.7</v>
      </c>
      <c r="CE75" s="37">
        <v>29.7</v>
      </c>
      <c r="CF75" s="37">
        <v>29.7</v>
      </c>
      <c r="CG75" s="37">
        <v>29.7</v>
      </c>
      <c r="CH75" s="37">
        <v>29.7</v>
      </c>
      <c r="CI75" s="37">
        <v>29.7</v>
      </c>
      <c r="CJ75" s="37">
        <v>29.7</v>
      </c>
      <c r="CK75" s="37">
        <v>29.7</v>
      </c>
      <c r="CL75" s="37">
        <v>29.7</v>
      </c>
      <c r="CM75" s="37">
        <v>29.7</v>
      </c>
      <c r="CN75" s="37">
        <v>29.7</v>
      </c>
      <c r="CO75" s="37">
        <v>29.7</v>
      </c>
      <c r="CP75" s="37">
        <v>29.7</v>
      </c>
      <c r="CQ75" s="37">
        <v>29.7</v>
      </c>
      <c r="CR75" s="37">
        <v>29.7</v>
      </c>
      <c r="CS75" s="37">
        <v>29.7</v>
      </c>
      <c r="CT75" s="37">
        <v>29.7</v>
      </c>
      <c r="CU75" s="37">
        <v>29.7</v>
      </c>
      <c r="CV75" s="37">
        <v>29.7</v>
      </c>
      <c r="CW75" s="37">
        <v>29.7</v>
      </c>
      <c r="CX75" s="37"/>
      <c r="CY75" s="37"/>
      <c r="CZ75" s="37"/>
      <c r="DA75" s="37"/>
      <c r="DB75" s="37"/>
      <c r="DC75" s="37"/>
      <c r="DD75" s="26"/>
      <c r="DE75" s="26"/>
      <c r="DF75" s="27"/>
      <c r="DG75" s="29">
        <v>29.2</v>
      </c>
      <c r="DH75" s="29">
        <v>29.2</v>
      </c>
      <c r="DI75" s="29">
        <v>29.2</v>
      </c>
      <c r="DJ75" s="29">
        <v>29.2</v>
      </c>
      <c r="DK75" s="29">
        <v>29.2</v>
      </c>
      <c r="DL75" s="29">
        <v>29.2</v>
      </c>
      <c r="DM75" s="29">
        <v>29.2</v>
      </c>
      <c r="DN75" s="29">
        <v>29.2</v>
      </c>
      <c r="DO75" s="29">
        <v>29.2</v>
      </c>
      <c r="DP75" s="29">
        <v>27</v>
      </c>
      <c r="DQ75" s="29">
        <v>27</v>
      </c>
      <c r="DR75" s="29">
        <v>27</v>
      </c>
      <c r="DS75" s="29">
        <v>27</v>
      </c>
      <c r="DT75" s="29">
        <v>27</v>
      </c>
      <c r="DU75" s="29">
        <v>27</v>
      </c>
      <c r="DV75" s="29">
        <v>27</v>
      </c>
      <c r="DW75" s="29">
        <v>27</v>
      </c>
      <c r="DX75" s="29">
        <v>27</v>
      </c>
      <c r="DY75" s="29">
        <v>27</v>
      </c>
      <c r="DZ75" s="29">
        <v>27</v>
      </c>
      <c r="EA75" s="29">
        <v>27</v>
      </c>
      <c r="EB75" s="29">
        <v>27</v>
      </c>
      <c r="EC75" s="29">
        <v>27</v>
      </c>
      <c r="ED75" s="29">
        <v>27</v>
      </c>
      <c r="EE75" s="29">
        <v>27</v>
      </c>
      <c r="EF75" s="29">
        <v>27</v>
      </c>
      <c r="EG75" s="29">
        <v>27</v>
      </c>
      <c r="EH75" s="29">
        <v>27</v>
      </c>
      <c r="EI75" s="29"/>
      <c r="EJ75" s="29"/>
      <c r="EK75" s="29"/>
      <c r="EL75" s="29"/>
      <c r="EM75" s="29"/>
      <c r="EN75" s="29"/>
      <c r="EO75" s="26"/>
      <c r="EP75" s="42"/>
      <c r="EQ75" s="43"/>
    </row>
    <row r="76" spans="1:147" s="33" customFormat="1" ht="18" customHeight="1" outlineLevel="1">
      <c r="A76" s="54" t="s">
        <v>71</v>
      </c>
      <c r="B76" s="37" t="s">
        <v>28</v>
      </c>
      <c r="C76" s="37" t="s">
        <v>28</v>
      </c>
      <c r="D76" s="37" t="s">
        <v>28</v>
      </c>
      <c r="E76" s="37" t="s">
        <v>28</v>
      </c>
      <c r="F76" s="37" t="s">
        <v>28</v>
      </c>
      <c r="G76" s="37" t="s">
        <v>28</v>
      </c>
      <c r="H76" s="37" t="s">
        <v>28</v>
      </c>
      <c r="I76" s="37" t="s">
        <v>28</v>
      </c>
      <c r="J76" s="37" t="s">
        <v>28</v>
      </c>
      <c r="K76" s="37" t="s">
        <v>28</v>
      </c>
      <c r="L76" s="37" t="s">
        <v>28</v>
      </c>
      <c r="M76" s="37" t="s">
        <v>28</v>
      </c>
      <c r="N76" s="50"/>
      <c r="O76" s="37" t="s">
        <v>28</v>
      </c>
      <c r="P76" s="37" t="s">
        <v>28</v>
      </c>
      <c r="Q76" s="37" t="s">
        <v>28</v>
      </c>
      <c r="R76" s="37" t="s">
        <v>28</v>
      </c>
      <c r="S76" s="37" t="s">
        <v>28</v>
      </c>
      <c r="T76" s="37" t="s">
        <v>28</v>
      </c>
      <c r="U76" s="37" t="s">
        <v>28</v>
      </c>
      <c r="V76" s="37" t="s">
        <v>28</v>
      </c>
      <c r="W76" s="37" t="s">
        <v>28</v>
      </c>
      <c r="X76" s="37" t="s">
        <v>28</v>
      </c>
      <c r="Y76" s="37" t="s">
        <v>28</v>
      </c>
      <c r="Z76" s="37" t="s">
        <v>28</v>
      </c>
      <c r="AA76" s="37" t="s">
        <v>28</v>
      </c>
      <c r="AB76" s="37" t="s">
        <v>28</v>
      </c>
      <c r="AC76" s="37" t="s">
        <v>28</v>
      </c>
      <c r="AD76" s="37" t="s">
        <v>28</v>
      </c>
      <c r="AE76" s="37" t="s">
        <v>28</v>
      </c>
      <c r="AF76" s="37" t="s">
        <v>28</v>
      </c>
      <c r="AG76" s="37" t="s">
        <v>28</v>
      </c>
      <c r="AH76" s="37" t="s">
        <v>28</v>
      </c>
      <c r="AI76" s="26"/>
      <c r="AJ76" s="26"/>
      <c r="AK76" s="27"/>
      <c r="AL76" s="37">
        <v>32.5</v>
      </c>
      <c r="AM76" s="37">
        <v>32.5</v>
      </c>
      <c r="AN76" s="37">
        <v>32.5</v>
      </c>
      <c r="AO76" s="37">
        <v>32.5</v>
      </c>
      <c r="AP76" s="37">
        <v>32.5</v>
      </c>
      <c r="AQ76" s="37">
        <v>32.5</v>
      </c>
      <c r="AR76" s="37">
        <v>32.5</v>
      </c>
      <c r="AS76" s="37">
        <v>32.5</v>
      </c>
      <c r="AT76" s="37">
        <v>32.5</v>
      </c>
      <c r="AU76" s="37">
        <v>32.5</v>
      </c>
      <c r="AV76" s="37">
        <v>32.5</v>
      </c>
      <c r="AW76" s="37">
        <v>32.5</v>
      </c>
      <c r="AX76" s="37">
        <v>32.5</v>
      </c>
      <c r="AY76" s="37">
        <v>32.5</v>
      </c>
      <c r="AZ76" s="37">
        <v>32.5</v>
      </c>
      <c r="BA76" s="37">
        <v>32.5</v>
      </c>
      <c r="BB76" s="37">
        <v>32.5</v>
      </c>
      <c r="BC76" s="37">
        <v>32.5</v>
      </c>
      <c r="BD76" s="37">
        <v>32.5</v>
      </c>
      <c r="BE76" s="37">
        <v>32.5</v>
      </c>
      <c r="BF76" s="37">
        <v>32.5</v>
      </c>
      <c r="BG76" s="37">
        <v>32.5</v>
      </c>
      <c r="BH76" s="37">
        <v>32.5</v>
      </c>
      <c r="BI76" s="37">
        <v>32.5</v>
      </c>
      <c r="BJ76" s="37">
        <v>32.5</v>
      </c>
      <c r="BK76" s="37">
        <v>32.5</v>
      </c>
      <c r="BL76" s="37">
        <v>32.5</v>
      </c>
      <c r="BM76" s="37">
        <v>32.5</v>
      </c>
      <c r="BN76" s="37">
        <v>32.5</v>
      </c>
      <c r="BO76" s="37">
        <v>32.5</v>
      </c>
      <c r="BP76" s="37">
        <v>32.5</v>
      </c>
      <c r="BQ76" s="37">
        <v>32.5</v>
      </c>
      <c r="BR76" s="37">
        <v>32.5</v>
      </c>
      <c r="BS76" s="57">
        <f t="shared" si="126"/>
        <v>1</v>
      </c>
      <c r="BT76" s="57">
        <f t="shared" si="127"/>
        <v>1</v>
      </c>
      <c r="BU76" s="58">
        <f t="shared" si="128"/>
        <v>1</v>
      </c>
      <c r="BV76" s="37"/>
      <c r="BW76" s="55"/>
      <c r="BX76" s="56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26"/>
      <c r="DE76" s="26"/>
      <c r="DF76" s="27"/>
      <c r="DG76" s="29">
        <v>28</v>
      </c>
      <c r="DH76" s="29">
        <v>28</v>
      </c>
      <c r="DI76" s="29">
        <v>28</v>
      </c>
      <c r="DJ76" s="29">
        <v>28</v>
      </c>
      <c r="DK76" s="29">
        <v>28</v>
      </c>
      <c r="DL76" s="29">
        <v>28</v>
      </c>
      <c r="DM76" s="29">
        <v>28</v>
      </c>
      <c r="DN76" s="29">
        <v>28</v>
      </c>
      <c r="DO76" s="29">
        <v>28</v>
      </c>
      <c r="DP76" s="29">
        <v>28</v>
      </c>
      <c r="DQ76" s="29">
        <v>28</v>
      </c>
      <c r="DR76" s="29">
        <v>28</v>
      </c>
      <c r="DS76" s="29">
        <v>28</v>
      </c>
      <c r="DT76" s="29">
        <v>28</v>
      </c>
      <c r="DU76" s="29">
        <v>28</v>
      </c>
      <c r="DV76" s="29">
        <v>28</v>
      </c>
      <c r="DW76" s="29">
        <v>28</v>
      </c>
      <c r="DX76" s="29">
        <v>28</v>
      </c>
      <c r="DY76" s="29">
        <v>28</v>
      </c>
      <c r="DZ76" s="29">
        <v>28</v>
      </c>
      <c r="EA76" s="29">
        <v>28</v>
      </c>
      <c r="EB76" s="29">
        <v>28</v>
      </c>
      <c r="EC76" s="29">
        <v>28</v>
      </c>
      <c r="ED76" s="29">
        <v>28</v>
      </c>
      <c r="EE76" s="29">
        <v>28</v>
      </c>
      <c r="EF76" s="29">
        <v>28</v>
      </c>
      <c r="EG76" s="29">
        <v>28</v>
      </c>
      <c r="EH76" s="29">
        <v>28</v>
      </c>
      <c r="EI76" s="29">
        <v>28</v>
      </c>
      <c r="EJ76" s="29">
        <v>28</v>
      </c>
      <c r="EK76" s="29">
        <v>28</v>
      </c>
      <c r="EL76" s="29">
        <v>28</v>
      </c>
      <c r="EM76" s="29">
        <v>28</v>
      </c>
      <c r="EN76" s="29">
        <v>28</v>
      </c>
      <c r="EO76" s="57">
        <f t="shared" si="138"/>
        <v>1</v>
      </c>
      <c r="EP76" s="59">
        <f t="shared" si="139"/>
        <v>1</v>
      </c>
      <c r="EQ76" s="60">
        <f t="shared" si="140"/>
        <v>1</v>
      </c>
    </row>
    <row r="77" spans="1:147" s="23" customFormat="1" ht="33" customHeight="1">
      <c r="A77" s="61" t="s">
        <v>72</v>
      </c>
      <c r="B77" s="62">
        <f t="shared" ref="B77:AH77" si="141">AVERAGE(B7,B11,B14,B22,B28,B34,B40,B49,B53,B56,B65,B70,B74)</f>
        <v>29.529999999999998</v>
      </c>
      <c r="C77" s="62">
        <f t="shared" si="141"/>
        <v>29.529999999999998</v>
      </c>
      <c r="D77" s="62">
        <f t="shared" si="141"/>
        <v>29.512575757575757</v>
      </c>
      <c r="E77" s="62">
        <f t="shared" si="141"/>
        <v>29.387878787878787</v>
      </c>
      <c r="F77" s="62">
        <f t="shared" si="141"/>
        <v>29.367424242424239</v>
      </c>
      <c r="G77" s="62">
        <f t="shared" si="141"/>
        <v>29.367424242424239</v>
      </c>
      <c r="H77" s="62">
        <f t="shared" si="141"/>
        <v>29.35021645021645</v>
      </c>
      <c r="I77" s="62">
        <f t="shared" si="141"/>
        <v>29.35021645021645</v>
      </c>
      <c r="J77" s="62">
        <f t="shared" si="141"/>
        <v>29.27809523809524</v>
      </c>
      <c r="K77" s="62">
        <f t="shared" si="141"/>
        <v>29.235595238095236</v>
      </c>
      <c r="L77" s="62">
        <f t="shared" si="141"/>
        <v>29.18809523809524</v>
      </c>
      <c r="M77" s="62">
        <f t="shared" si="141"/>
        <v>29.144761904761907</v>
      </c>
      <c r="N77" s="20">
        <f t="shared" si="141"/>
        <v>29.184761904761906</v>
      </c>
      <c r="O77" s="62">
        <f t="shared" si="141"/>
        <v>29.642207792207795</v>
      </c>
      <c r="P77" s="62">
        <f t="shared" si="141"/>
        <v>29.638419913419913</v>
      </c>
      <c r="Q77" s="62">
        <f t="shared" si="141"/>
        <v>29.634329004329008</v>
      </c>
      <c r="R77" s="62">
        <f t="shared" si="141"/>
        <v>29.630010822510826</v>
      </c>
      <c r="S77" s="62">
        <f t="shared" si="141"/>
        <v>29.683041125541127</v>
      </c>
      <c r="T77" s="62">
        <f t="shared" si="141"/>
        <v>29.692132034632039</v>
      </c>
      <c r="U77" s="62">
        <f t="shared" si="141"/>
        <v>29.713344155844162</v>
      </c>
      <c r="V77" s="62">
        <f t="shared" si="141"/>
        <v>29.713344155844162</v>
      </c>
      <c r="W77" s="62">
        <f t="shared" si="141"/>
        <v>29.284678571428572</v>
      </c>
      <c r="X77" s="62">
        <f t="shared" si="141"/>
        <v>29.284678571428572</v>
      </c>
      <c r="Y77" s="62">
        <f t="shared" si="141"/>
        <v>29.284678571428572</v>
      </c>
      <c r="Z77" s="62">
        <f t="shared" si="141"/>
        <v>29.307547619047618</v>
      </c>
      <c r="AA77" s="62">
        <f t="shared" si="141"/>
        <v>29.320404761904761</v>
      </c>
      <c r="AB77" s="62">
        <f t="shared" si="141"/>
        <v>29.331119047619051</v>
      </c>
      <c r="AC77" s="62">
        <f t="shared" si="141"/>
        <v>29.331119047619051</v>
      </c>
      <c r="AD77" s="62">
        <f t="shared" si="141"/>
        <v>29.331833333333332</v>
      </c>
      <c r="AE77" s="62">
        <f>AVERAGE(AE7,AE11,AE14,AE22,AE28,AE34,AE40,AE49,AE53,AE56,AE65,AE70,AE74)</f>
        <v>29.324833333333334</v>
      </c>
      <c r="AF77" s="62">
        <f>AVERAGE(AF7,AF11,AF14,AF22,AF28,AF34,AF40,AF49,AF53,AF56,AF65,AF70,AF74)</f>
        <v>29.324833333333334</v>
      </c>
      <c r="AG77" s="62">
        <f t="shared" ref="AG77" si="142">AVERAGE(AG7,AG11,AG14,AG22,AG28,AG34,AG40,AG49,AG53,AG56,AG65,AG70,AG74)</f>
        <v>29.376916666666666</v>
      </c>
      <c r="AH77" s="62">
        <f t="shared" si="141"/>
        <v>29.427750000000003</v>
      </c>
      <c r="AI77" s="21">
        <f t="shared" ref="AI77" si="143">AH77/AG77</f>
        <v>1.0017303835494422</v>
      </c>
      <c r="AJ77" s="21">
        <f t="shared" ref="AJ77" si="144">AH77/AD77</f>
        <v>1.0032700535822856</v>
      </c>
      <c r="AK77" s="22">
        <f t="shared" ref="AK77" si="145">AH77/C77</f>
        <v>0.99653741957331543</v>
      </c>
      <c r="AL77" s="63">
        <f t="shared" ref="AL77:BN77" si="146">AVERAGE(AL7,AL11,AL14,AL22,AL28,AL34,AL40,AL49,AL53,AL56,AL65,AL70,AL74)</f>
        <v>29.194038461538462</v>
      </c>
      <c r="AM77" s="63">
        <f t="shared" si="146"/>
        <v>29.194038461538462</v>
      </c>
      <c r="AN77" s="63">
        <f t="shared" si="146"/>
        <v>29.142316849816844</v>
      </c>
      <c r="AO77" s="63">
        <f t="shared" si="146"/>
        <v>28.934304029304027</v>
      </c>
      <c r="AP77" s="63">
        <f t="shared" si="146"/>
        <v>28.919560439560435</v>
      </c>
      <c r="AQ77" s="63">
        <f t="shared" si="146"/>
        <v>28.996483516483515</v>
      </c>
      <c r="AR77" s="63">
        <f t="shared" si="146"/>
        <v>28.976428571428571</v>
      </c>
      <c r="AS77" s="63">
        <f t="shared" si="146"/>
        <v>28.969890109890109</v>
      </c>
      <c r="AT77" s="63">
        <f t="shared" si="146"/>
        <v>29.092326007326008</v>
      </c>
      <c r="AU77" s="63">
        <f t="shared" si="146"/>
        <v>29.105787545787546</v>
      </c>
      <c r="AV77" s="63">
        <f t="shared" si="146"/>
        <v>29.064249084249084</v>
      </c>
      <c r="AW77" s="63">
        <f t="shared" si="146"/>
        <v>29.034761904761904</v>
      </c>
      <c r="AX77" s="63">
        <f t="shared" si="146"/>
        <v>29.067454212454212</v>
      </c>
      <c r="AY77" s="63">
        <f t="shared" si="146"/>
        <v>29.085402930402932</v>
      </c>
      <c r="AZ77" s="63">
        <f t="shared" si="146"/>
        <v>29.082197802197804</v>
      </c>
      <c r="BA77" s="63">
        <f t="shared" si="146"/>
        <v>29.077774725274725</v>
      </c>
      <c r="BB77" s="63">
        <f t="shared" si="146"/>
        <v>29.073159340659341</v>
      </c>
      <c r="BC77" s="63">
        <f t="shared" si="146"/>
        <v>29.095595238095235</v>
      </c>
      <c r="BD77" s="63">
        <f t="shared" si="146"/>
        <v>29.103287545787545</v>
      </c>
      <c r="BE77" s="63">
        <f t="shared" si="146"/>
        <v>29.121236263736265</v>
      </c>
      <c r="BF77" s="63">
        <f t="shared" si="146"/>
        <v>29.121236263736265</v>
      </c>
      <c r="BG77" s="63">
        <f t="shared" si="146"/>
        <v>29.159697802197801</v>
      </c>
      <c r="BH77" s="63">
        <f t="shared" si="146"/>
        <v>29.159697802197801</v>
      </c>
      <c r="BI77" s="63">
        <f t="shared" si="146"/>
        <v>29.159697802197801</v>
      </c>
      <c r="BJ77" s="63">
        <f t="shared" si="146"/>
        <v>29.160256410256409</v>
      </c>
      <c r="BK77" s="63">
        <f t="shared" si="146"/>
        <v>29.175641025641024</v>
      </c>
      <c r="BL77" s="63">
        <f t="shared" si="146"/>
        <v>29.191025641025639</v>
      </c>
      <c r="BM77" s="63">
        <f t="shared" si="146"/>
        <v>29.191025641025639</v>
      </c>
      <c r="BN77" s="63">
        <f t="shared" si="146"/>
        <v>29.197435897435899</v>
      </c>
      <c r="BO77" s="63">
        <f>AVERAGE(BO7,BO11,BO14,BO22,BO28,BO34,BO40,BO49,BO53,BO56,BO65,BO70,BO74)</f>
        <v>29.057948717948719</v>
      </c>
      <c r="BP77" s="63">
        <f>AVERAGE(BP7,BP11,BP14,BP22,BP28,BP34,BP40,BP49,BP53,BP56,BP65,BP70,BP74)</f>
        <v>29.057948717948719</v>
      </c>
      <c r="BQ77" s="63">
        <f>AVERAGE(BQ7,BQ11,BQ14,BQ22,BQ28,BQ34,BQ40,BQ49,BQ53,BQ56,BQ65,BQ70,BQ74)</f>
        <v>29.077692307692306</v>
      </c>
      <c r="BR77" s="63">
        <f>AVERAGE(BR7,BR11,BR14,BR22,BR28,BR34,BR40,BR49,BR53,BR56,BR65,BR70,BR74)</f>
        <v>29.100512820512815</v>
      </c>
      <c r="BS77" s="64">
        <f t="shared" si="126"/>
        <v>1.000784811689285</v>
      </c>
      <c r="BT77" s="64">
        <f t="shared" si="127"/>
        <v>0.99668042504610499</v>
      </c>
      <c r="BU77" s="64">
        <f t="shared" si="128"/>
        <v>0.99679641303655675</v>
      </c>
      <c r="BV77" s="63">
        <f t="shared" ref="BV77:DC77" si="147">AVERAGE(BV7,BV11,BV14,BV22,BV28,BV34,BV40,BV49,BV53,BV56,BV65,BV70,BV74)</f>
        <v>24.937407407407406</v>
      </c>
      <c r="BW77" s="65">
        <f t="shared" si="147"/>
        <v>25.03074074074074</v>
      </c>
      <c r="BX77" s="66">
        <f t="shared" si="147"/>
        <v>25.03074074074074</v>
      </c>
      <c r="BY77" s="63">
        <f t="shared" si="147"/>
        <v>24.591666666666669</v>
      </c>
      <c r="BZ77" s="63">
        <f t="shared" si="147"/>
        <v>24.609814814814815</v>
      </c>
      <c r="CA77" s="63">
        <f t="shared" si="147"/>
        <v>24.609814814814815</v>
      </c>
      <c r="CB77" s="63">
        <f t="shared" si="147"/>
        <v>24.615740740740744</v>
      </c>
      <c r="CC77" s="63">
        <f t="shared" si="147"/>
        <v>24.619444444444447</v>
      </c>
      <c r="CD77" s="63">
        <f t="shared" si="147"/>
        <v>24.619629629629632</v>
      </c>
      <c r="CE77" s="63">
        <f t="shared" si="147"/>
        <v>24.619629629629632</v>
      </c>
      <c r="CF77" s="63">
        <f t="shared" si="147"/>
        <v>24.464074074074077</v>
      </c>
      <c r="CG77" s="63">
        <f t="shared" si="147"/>
        <v>24.40851851851852</v>
      </c>
      <c r="CH77" s="63">
        <f t="shared" si="147"/>
        <v>24.40851851851852</v>
      </c>
      <c r="CI77" s="63">
        <f t="shared" si="147"/>
        <v>24.405185185185186</v>
      </c>
      <c r="CJ77" s="63">
        <f t="shared" si="147"/>
        <v>24.768333333333331</v>
      </c>
      <c r="CK77" s="63">
        <f t="shared" si="147"/>
        <v>24.768333333333331</v>
      </c>
      <c r="CL77" s="63">
        <f t="shared" si="147"/>
        <v>24.765208333333334</v>
      </c>
      <c r="CM77" s="63">
        <f t="shared" si="147"/>
        <v>24.762083333333333</v>
      </c>
      <c r="CN77" s="63">
        <f t="shared" si="147"/>
        <v>24.762083333333333</v>
      </c>
      <c r="CO77" s="63">
        <f t="shared" si="147"/>
        <v>24.762083333333333</v>
      </c>
      <c r="CP77" s="63">
        <f t="shared" si="147"/>
        <v>24.762083333333333</v>
      </c>
      <c r="CQ77" s="63">
        <f t="shared" si="147"/>
        <v>24.762083333333333</v>
      </c>
      <c r="CR77" s="63">
        <f t="shared" si="147"/>
        <v>24.762083333333333</v>
      </c>
      <c r="CS77" s="63">
        <f t="shared" si="147"/>
        <v>24.762083333333333</v>
      </c>
      <c r="CT77" s="63">
        <f t="shared" si="147"/>
        <v>24.762083333333333</v>
      </c>
      <c r="CU77" s="63">
        <f t="shared" si="147"/>
        <v>24.762083333333333</v>
      </c>
      <c r="CV77" s="63">
        <f t="shared" si="147"/>
        <v>24.762083333333333</v>
      </c>
      <c r="CW77" s="63">
        <f t="shared" si="147"/>
        <v>24.756875000000001</v>
      </c>
      <c r="CX77" s="63">
        <f t="shared" si="147"/>
        <v>24.038809523809526</v>
      </c>
      <c r="CY77" s="63">
        <f t="shared" si="147"/>
        <v>24.012619047619047</v>
      </c>
      <c r="CZ77" s="63">
        <f>AVERAGE(CZ7,CZ11,CZ14,CZ22,CZ28,CZ34,CZ40,CZ49,CZ53,CZ56,CZ65,CZ70,CZ74)</f>
        <v>24.012619047619047</v>
      </c>
      <c r="DA77" s="63">
        <f>AVERAGE(DA7,DA11,DA14,DA22,DA28,DA34,DA40,DA49,DA53,DA56,DA65,DA70,DA74)</f>
        <v>24.012619047619047</v>
      </c>
      <c r="DB77" s="63">
        <f t="shared" ref="DB77" si="148">AVERAGE(DB7,DB11,DB14,DB22,DB28,DB34,DB40,DB49,DB53,DB56,DB65,DB70,DB74)</f>
        <v>24.067619047619051</v>
      </c>
      <c r="DC77" s="63">
        <f t="shared" si="147"/>
        <v>24.38547619047619</v>
      </c>
      <c r="DD77" s="21">
        <f>DC77/DB77</f>
        <v>1.0132068378774088</v>
      </c>
      <c r="DE77" s="21">
        <f>DC77/CY77</f>
        <v>1.0155275499985126</v>
      </c>
      <c r="DF77" s="22">
        <f>DC77/BX77</f>
        <v>0.97422111646842724</v>
      </c>
      <c r="DG77" s="63">
        <f t="shared" ref="DG77:EN77" si="149">AVERAGE(DG7,DG11,DG14,DG22,DG28,DG34,DG40,DG49,DG53,DG56,DG65,DG70,DG74)</f>
        <v>28.03458333333333</v>
      </c>
      <c r="DH77" s="63">
        <f t="shared" si="149"/>
        <v>28.146736111111114</v>
      </c>
      <c r="DI77" s="63">
        <f t="shared" si="149"/>
        <v>28.339236111111109</v>
      </c>
      <c r="DJ77" s="63">
        <f t="shared" si="149"/>
        <v>28.403125000000003</v>
      </c>
      <c r="DK77" s="63">
        <f t="shared" si="149"/>
        <v>28.249861111111112</v>
      </c>
      <c r="DL77" s="63">
        <f t="shared" si="149"/>
        <v>28.249861111111112</v>
      </c>
      <c r="DM77" s="63">
        <f t="shared" si="149"/>
        <v>28.249861111111112</v>
      </c>
      <c r="DN77" s="63">
        <f t="shared" si="149"/>
        <v>28.216527777777781</v>
      </c>
      <c r="DO77" s="63">
        <f t="shared" si="149"/>
        <v>28.253888888888891</v>
      </c>
      <c r="DP77" s="63">
        <f t="shared" si="149"/>
        <v>28.196944444444444</v>
      </c>
      <c r="DQ77" s="63">
        <f t="shared" si="149"/>
        <v>28.321944444444444</v>
      </c>
      <c r="DR77" s="63">
        <f t="shared" si="149"/>
        <v>28.276111111111106</v>
      </c>
      <c r="DS77" s="63">
        <f t="shared" si="149"/>
        <v>28.221944444444443</v>
      </c>
      <c r="DT77" s="63">
        <f t="shared" si="149"/>
        <v>28.231666666666666</v>
      </c>
      <c r="DU77" s="63">
        <f t="shared" si="149"/>
        <v>28.412222222222223</v>
      </c>
      <c r="DV77" s="63">
        <f t="shared" si="149"/>
        <v>28.408749999999998</v>
      </c>
      <c r="DW77" s="63">
        <f t="shared" si="149"/>
        <v>28.408749999999998</v>
      </c>
      <c r="DX77" s="63">
        <f t="shared" si="149"/>
        <v>28.408749999999998</v>
      </c>
      <c r="DY77" s="63">
        <f t="shared" si="149"/>
        <v>28.408749999999998</v>
      </c>
      <c r="DZ77" s="63">
        <f t="shared" si="149"/>
        <v>28.408749999999998</v>
      </c>
      <c r="EA77" s="63">
        <f t="shared" si="149"/>
        <v>28.408749999999998</v>
      </c>
      <c r="EB77" s="63">
        <f t="shared" si="149"/>
        <v>28.408749999999998</v>
      </c>
      <c r="EC77" s="63">
        <f t="shared" si="149"/>
        <v>28.585416666666664</v>
      </c>
      <c r="ED77" s="63">
        <f t="shared" si="149"/>
        <v>28.562083333333334</v>
      </c>
      <c r="EE77" s="63">
        <f t="shared" si="149"/>
        <v>28.562083333333334</v>
      </c>
      <c r="EF77" s="63">
        <f t="shared" si="149"/>
        <v>28.55263888888889</v>
      </c>
      <c r="EG77" s="63">
        <f t="shared" si="149"/>
        <v>28.55263888888889</v>
      </c>
      <c r="EH77" s="63">
        <f t="shared" si="149"/>
        <v>28.55125</v>
      </c>
      <c r="EI77" s="63">
        <f t="shared" si="149"/>
        <v>28.592916666666667</v>
      </c>
      <c r="EJ77" s="63">
        <f t="shared" si="149"/>
        <v>28.580000000000002</v>
      </c>
      <c r="EK77" s="63">
        <f>AVERAGE(EK7,EK11,EK14,EK22,EK28,EK34,EK40,EK49,EK53,EK56,EK65,EK70,EK74)</f>
        <v>28.59041666666667</v>
      </c>
      <c r="EL77" s="63">
        <f>AVERAGE(EL7,EL11,EL14,EL22,EL28,EL34,EL40,EL49,EL53,EL56,EL65,EL70,EL74)</f>
        <v>28.59041666666667</v>
      </c>
      <c r="EM77" s="63">
        <f t="shared" ref="EM77" si="150">AVERAGE(EM7,EM11,EM14,EM22,EM28,EM34,EM40,EM49,EM53,EM56,EM65,EM70,EM74)</f>
        <v>28.635277777777777</v>
      </c>
      <c r="EN77" s="63">
        <f t="shared" si="149"/>
        <v>28.687638888888888</v>
      </c>
      <c r="EO77" s="67">
        <f t="shared" si="138"/>
        <v>1.0018285525817998</v>
      </c>
      <c r="EP77" s="67">
        <f t="shared" si="139"/>
        <v>1.0037662312417386</v>
      </c>
      <c r="EQ77" s="68">
        <f t="shared" si="140"/>
        <v>1.0122940073759144</v>
      </c>
    </row>
    <row r="78" spans="1:147" s="23" customFormat="1" ht="18.75">
      <c r="A78" s="69"/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1"/>
      <c r="AJ78" s="71"/>
      <c r="AK78" s="71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2" t="s">
        <v>28</v>
      </c>
      <c r="BT78" s="72" t="s">
        <v>28</v>
      </c>
      <c r="BU78" s="72" t="s">
        <v>28</v>
      </c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1"/>
      <c r="DE78" s="71"/>
      <c r="DF78" s="71" t="s">
        <v>28</v>
      </c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1"/>
      <c r="EP78" s="71"/>
      <c r="EQ78" s="73"/>
    </row>
    <row r="79" spans="1:147" s="76" customFormat="1" ht="15.75">
      <c r="A79" s="74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  <c r="CU79" s="75"/>
      <c r="CV79" s="75"/>
      <c r="CW79" s="75"/>
      <c r="CX79" s="75"/>
      <c r="CY79" s="75"/>
      <c r="CZ79" s="75"/>
      <c r="DA79" s="75"/>
      <c r="DB79" s="75"/>
      <c r="DC79" s="75"/>
      <c r="DD79" s="75"/>
      <c r="DE79" s="75"/>
      <c r="DF79" s="75"/>
      <c r="DG79" s="75"/>
      <c r="DH79" s="75"/>
      <c r="DI79" s="75"/>
      <c r="DJ79" s="75"/>
      <c r="DK79" s="75"/>
      <c r="DL79" s="75"/>
      <c r="DM79" s="75"/>
      <c r="DN79" s="75"/>
      <c r="DO79" s="75"/>
      <c r="DP79" s="75"/>
      <c r="DQ79" s="75"/>
      <c r="DR79" s="75"/>
      <c r="DS79" s="75"/>
      <c r="DT79" s="75"/>
      <c r="DU79" s="75"/>
      <c r="DV79" s="75"/>
      <c r="DW79" s="75"/>
      <c r="DX79" s="75"/>
      <c r="DY79" s="75"/>
      <c r="DZ79" s="75"/>
      <c r="EA79" s="75"/>
      <c r="EB79" s="75"/>
      <c r="EC79" s="75"/>
      <c r="ED79" s="75"/>
      <c r="EE79" s="75"/>
      <c r="EF79" s="75"/>
      <c r="EG79" s="75"/>
      <c r="EH79" s="75"/>
      <c r="EI79" s="75"/>
      <c r="EJ79" s="75"/>
      <c r="EK79" s="75"/>
      <c r="EL79" s="75"/>
      <c r="EM79" s="75"/>
      <c r="EN79" s="75"/>
      <c r="EO79" s="74"/>
      <c r="EP79" s="74"/>
      <c r="EQ79" s="74"/>
    </row>
    <row r="80" spans="1:147" s="76" customFormat="1" ht="15.75">
      <c r="A80" s="74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  <c r="CU80" s="75"/>
      <c r="CV80" s="75"/>
      <c r="CW80" s="75"/>
      <c r="CX80" s="75"/>
      <c r="CY80" s="75"/>
      <c r="CZ80" s="75"/>
      <c r="DA80" s="75"/>
      <c r="DB80" s="75"/>
      <c r="DC80" s="75"/>
      <c r="DD80" s="75"/>
      <c r="DE80" s="75"/>
      <c r="DF80" s="75"/>
      <c r="DG80" s="75"/>
      <c r="DH80" s="75"/>
      <c r="DI80" s="75"/>
      <c r="DJ80" s="75"/>
      <c r="DK80" s="75"/>
      <c r="DL80" s="75"/>
      <c r="DM80" s="75"/>
      <c r="DN80" s="75"/>
      <c r="DO80" s="75"/>
      <c r="DP80" s="75"/>
      <c r="DQ80" s="75"/>
      <c r="DR80" s="75"/>
      <c r="DS80" s="75"/>
      <c r="DT80" s="75"/>
      <c r="DU80" s="75"/>
      <c r="DV80" s="75"/>
      <c r="DW80" s="75"/>
      <c r="DX80" s="75"/>
      <c r="DY80" s="75"/>
      <c r="DZ80" s="75"/>
      <c r="EA80" s="75"/>
      <c r="EB80" s="75"/>
      <c r="EC80" s="75"/>
      <c r="ED80" s="75"/>
      <c r="EE80" s="75"/>
      <c r="EF80" s="75"/>
      <c r="EG80" s="75"/>
      <c r="EH80" s="75"/>
      <c r="EI80" s="75"/>
      <c r="EJ80" s="75"/>
      <c r="EK80" s="75"/>
      <c r="EL80" s="75"/>
      <c r="EM80" s="75"/>
      <c r="EN80" s="75"/>
      <c r="EO80" s="74"/>
      <c r="EP80" s="74"/>
      <c r="EQ80" s="74"/>
    </row>
    <row r="81" spans="1:147" s="76" customFormat="1" ht="15.75">
      <c r="A81" s="77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8"/>
      <c r="BA81" s="78"/>
      <c r="BB81" s="78"/>
      <c r="BC81" s="78"/>
      <c r="BD81" s="78"/>
      <c r="BE81" s="78"/>
      <c r="BF81" s="78"/>
      <c r="BG81" s="78"/>
      <c r="BH81" s="78"/>
      <c r="BI81" s="78"/>
      <c r="BJ81" s="78"/>
      <c r="BK81" s="78"/>
      <c r="BL81" s="78"/>
      <c r="BM81" s="78"/>
      <c r="BN81" s="78"/>
      <c r="BO81" s="78"/>
      <c r="BP81" s="78"/>
      <c r="BQ81" s="78"/>
      <c r="BR81" s="78"/>
      <c r="BS81" s="78"/>
      <c r="BT81" s="78"/>
      <c r="BU81" s="78"/>
      <c r="BV81" s="78"/>
      <c r="BW81" s="78"/>
      <c r="BX81" s="78"/>
      <c r="BY81" s="78"/>
      <c r="BZ81" s="78"/>
      <c r="CA81" s="78"/>
      <c r="CB81" s="78"/>
      <c r="CC81" s="78"/>
      <c r="CD81" s="78"/>
      <c r="CE81" s="78"/>
      <c r="CF81" s="78"/>
      <c r="CG81" s="78"/>
      <c r="CH81" s="78"/>
      <c r="CI81" s="78"/>
      <c r="CJ81" s="78"/>
      <c r="CK81" s="78"/>
      <c r="CL81" s="78"/>
      <c r="CM81" s="78"/>
      <c r="CN81" s="78"/>
      <c r="CO81" s="78"/>
      <c r="CP81" s="78"/>
      <c r="CQ81" s="78"/>
      <c r="CR81" s="78"/>
      <c r="CS81" s="78"/>
      <c r="CT81" s="78"/>
      <c r="CU81" s="78"/>
      <c r="CV81" s="78"/>
      <c r="CW81" s="78"/>
      <c r="CX81" s="78"/>
      <c r="CY81" s="78"/>
      <c r="CZ81" s="78"/>
      <c r="DA81" s="78"/>
      <c r="DB81" s="78"/>
      <c r="DC81" s="78"/>
      <c r="DD81" s="78"/>
      <c r="DE81" s="78"/>
      <c r="DF81" s="78"/>
      <c r="DG81" s="78"/>
      <c r="DH81" s="78"/>
      <c r="DI81" s="78"/>
      <c r="DJ81" s="78"/>
      <c r="DK81" s="78"/>
      <c r="DL81" s="78"/>
      <c r="DM81" s="78"/>
      <c r="DN81" s="78"/>
      <c r="DO81" s="78"/>
      <c r="DP81" s="78"/>
      <c r="DQ81" s="78"/>
      <c r="DR81" s="78"/>
      <c r="DS81" s="78"/>
      <c r="DT81" s="78"/>
      <c r="DU81" s="78"/>
      <c r="DV81" s="78"/>
      <c r="DW81" s="78"/>
      <c r="DX81" s="78"/>
      <c r="DY81" s="78"/>
      <c r="DZ81" s="78"/>
      <c r="EA81" s="78"/>
      <c r="EB81" s="78"/>
      <c r="EC81" s="78"/>
      <c r="ED81" s="78"/>
      <c r="EE81" s="78"/>
      <c r="EF81" s="78"/>
      <c r="EG81" s="78"/>
      <c r="EH81" s="78"/>
      <c r="EI81" s="78"/>
      <c r="EJ81" s="78"/>
      <c r="EK81" s="78"/>
      <c r="EL81" s="78"/>
      <c r="EM81" s="78"/>
      <c r="EN81" s="78"/>
      <c r="EO81" s="78"/>
      <c r="EP81" s="78"/>
      <c r="EQ81" s="78"/>
    </row>
    <row r="82" spans="1:147" s="76" customFormat="1" ht="15.75">
      <c r="A82" s="79" t="s">
        <v>73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  <c r="AP82" s="78"/>
      <c r="AQ82" s="78"/>
      <c r="AR82" s="78"/>
      <c r="AS82" s="78"/>
      <c r="AT82" s="78"/>
      <c r="AU82" s="78"/>
      <c r="AV82" s="78"/>
      <c r="AW82" s="78"/>
      <c r="AX82" s="78"/>
      <c r="AY82" s="78"/>
      <c r="AZ82" s="78"/>
      <c r="BA82" s="78"/>
      <c r="BB82" s="78"/>
      <c r="BC82" s="78"/>
      <c r="BD82" s="78"/>
      <c r="BE82" s="78"/>
      <c r="BF82" s="78"/>
      <c r="BG82" s="78"/>
      <c r="BH82" s="78"/>
      <c r="BI82" s="78"/>
      <c r="BJ82" s="78"/>
      <c r="BK82" s="78"/>
      <c r="BL82" s="78"/>
      <c r="BM82" s="78"/>
      <c r="BN82" s="78"/>
      <c r="BO82" s="78"/>
      <c r="BP82" s="78"/>
      <c r="BQ82" s="78"/>
      <c r="BR82" s="78"/>
      <c r="BS82" s="78"/>
      <c r="BT82" s="78"/>
      <c r="BU82" s="78"/>
      <c r="BV82" s="78"/>
      <c r="BW82" s="78"/>
      <c r="BX82" s="78"/>
      <c r="BY82" s="78"/>
      <c r="BZ82" s="78"/>
      <c r="CA82" s="78"/>
      <c r="CB82" s="78"/>
      <c r="CC82" s="78"/>
      <c r="CD82" s="78"/>
      <c r="CE82" s="78"/>
      <c r="CF82" s="78"/>
      <c r="CG82" s="78"/>
      <c r="CH82" s="78"/>
      <c r="CI82" s="78"/>
      <c r="CJ82" s="78"/>
      <c r="CK82" s="78"/>
      <c r="CL82" s="78"/>
      <c r="CM82" s="78"/>
      <c r="CN82" s="78"/>
      <c r="CO82" s="78"/>
      <c r="CP82" s="78"/>
      <c r="CQ82" s="78"/>
      <c r="CR82" s="78"/>
      <c r="CS82" s="78"/>
      <c r="CT82" s="78"/>
      <c r="CU82" s="78"/>
      <c r="CV82" s="78"/>
      <c r="CW82" s="78"/>
      <c r="CX82" s="78"/>
      <c r="CY82" s="78"/>
      <c r="CZ82" s="78"/>
      <c r="DA82" s="78"/>
      <c r="DB82" s="78"/>
      <c r="DC82" s="78"/>
      <c r="DD82" s="78"/>
      <c r="DE82" s="78"/>
      <c r="DF82" s="78"/>
      <c r="DG82" s="78"/>
      <c r="DH82" s="78"/>
      <c r="DI82" s="78"/>
      <c r="DJ82" s="78"/>
      <c r="DK82" s="78"/>
      <c r="DL82" s="78"/>
      <c r="DM82" s="78"/>
      <c r="DN82" s="78"/>
      <c r="DO82" s="78"/>
      <c r="DP82" s="78"/>
      <c r="DQ82" s="78"/>
      <c r="DR82" s="78"/>
      <c r="DS82" s="78"/>
      <c r="DT82" s="78"/>
      <c r="DU82" s="78"/>
      <c r="DV82" s="78"/>
      <c r="DW82" s="78"/>
      <c r="DX82" s="78"/>
      <c r="DY82" s="78"/>
      <c r="DZ82" s="78"/>
      <c r="EA82" s="78"/>
      <c r="EB82" s="78"/>
      <c r="EC82" s="78"/>
      <c r="ED82" s="78"/>
      <c r="EE82" s="78"/>
      <c r="EF82" s="78"/>
      <c r="EG82" s="78"/>
      <c r="EH82" s="78"/>
      <c r="EI82" s="78"/>
      <c r="EJ82" s="78"/>
      <c r="EK82" s="78"/>
      <c r="EL82" s="78"/>
      <c r="EM82" s="78"/>
      <c r="EN82" s="78"/>
      <c r="EO82" s="78"/>
      <c r="EP82" s="78"/>
      <c r="EQ82" s="78"/>
    </row>
    <row r="83" spans="1:147" s="76" customFormat="1" ht="32.25" customHeight="1">
      <c r="A83" s="80" t="s">
        <v>74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  <c r="AT83" s="81"/>
      <c r="AU83" s="81"/>
      <c r="AV83" s="81"/>
      <c r="AW83" s="81"/>
      <c r="AX83" s="81"/>
      <c r="AY83" s="81"/>
      <c r="AZ83" s="81"/>
      <c r="BA83" s="81"/>
      <c r="BB83" s="81"/>
      <c r="BC83" s="81"/>
      <c r="BD83" s="81"/>
      <c r="BE83" s="81"/>
      <c r="BF83" s="81"/>
      <c r="BG83" s="81"/>
      <c r="BH83" s="81"/>
      <c r="BI83" s="81"/>
      <c r="BJ83" s="81"/>
      <c r="BK83" s="81"/>
      <c r="BL83" s="81"/>
      <c r="BM83" s="81"/>
      <c r="BN83" s="81"/>
      <c r="BO83" s="81"/>
      <c r="BP83" s="81"/>
      <c r="BQ83" s="81"/>
      <c r="BR83" s="81"/>
      <c r="BS83" s="81"/>
      <c r="BT83" s="81"/>
      <c r="BU83" s="78"/>
      <c r="BV83" s="78"/>
      <c r="BW83" s="78"/>
      <c r="BX83" s="78"/>
      <c r="BY83" s="78"/>
      <c r="BZ83" s="78"/>
      <c r="CA83" s="78"/>
      <c r="CB83" s="78"/>
      <c r="CC83" s="78"/>
      <c r="CD83" s="78"/>
      <c r="CE83" s="78"/>
      <c r="CF83" s="78"/>
      <c r="CG83" s="78"/>
      <c r="CH83" s="78"/>
      <c r="CI83" s="78"/>
      <c r="CJ83" s="78"/>
      <c r="CK83" s="78"/>
      <c r="CL83" s="78"/>
      <c r="CM83" s="78"/>
      <c r="CN83" s="78"/>
      <c r="CO83" s="78"/>
      <c r="CP83" s="78"/>
      <c r="CQ83" s="78"/>
      <c r="CR83" s="78"/>
      <c r="CS83" s="78"/>
      <c r="CT83" s="78"/>
      <c r="CU83" s="78"/>
      <c r="CV83" s="78"/>
      <c r="CW83" s="78"/>
      <c r="CX83" s="78"/>
      <c r="CY83" s="78"/>
      <c r="CZ83" s="78"/>
      <c r="DA83" s="78"/>
      <c r="DB83" s="78"/>
      <c r="DC83" s="78"/>
      <c r="DD83" s="78"/>
      <c r="DE83" s="78"/>
      <c r="DF83" s="78"/>
      <c r="DG83" s="78"/>
      <c r="DH83" s="78"/>
      <c r="DI83" s="78"/>
      <c r="DJ83" s="78"/>
      <c r="DK83" s="78"/>
      <c r="DL83" s="78"/>
      <c r="DM83" s="78"/>
      <c r="DN83" s="78"/>
      <c r="DO83" s="78"/>
      <c r="DP83" s="78"/>
      <c r="DQ83" s="78"/>
      <c r="DR83" s="78"/>
      <c r="DS83" s="78"/>
      <c r="DT83" s="78"/>
      <c r="DU83" s="78"/>
      <c r="DV83" s="78"/>
      <c r="DW83" s="78"/>
      <c r="DX83" s="78"/>
      <c r="DY83" s="78"/>
      <c r="DZ83" s="78"/>
      <c r="EA83" s="78"/>
      <c r="EB83" s="78"/>
      <c r="EC83" s="78"/>
      <c r="ED83" s="78"/>
      <c r="EE83" s="78"/>
      <c r="EF83" s="78"/>
      <c r="EG83" s="78"/>
      <c r="EH83" s="78"/>
      <c r="EI83" s="78"/>
      <c r="EJ83" s="78"/>
      <c r="EK83" s="78"/>
      <c r="EL83" s="78"/>
      <c r="EM83" s="78"/>
      <c r="EN83" s="78"/>
      <c r="EO83" s="78"/>
      <c r="EP83" s="78"/>
      <c r="EQ83" s="78"/>
    </row>
    <row r="84" spans="1:147" s="76" customFormat="1" ht="18.75" customHeight="1">
      <c r="A84" s="81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/>
      <c r="AH84" s="81"/>
      <c r="AI84" s="81"/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/>
      <c r="AU84" s="81"/>
      <c r="AV84" s="81"/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/>
      <c r="BI84" s="81"/>
      <c r="BJ84" s="81"/>
      <c r="BK84" s="81"/>
      <c r="BL84" s="81"/>
      <c r="BM84" s="81"/>
      <c r="BN84" s="81"/>
      <c r="BO84" s="81"/>
      <c r="BP84" s="81"/>
      <c r="BQ84" s="81"/>
      <c r="BR84" s="81"/>
      <c r="BS84" s="81"/>
      <c r="BT84" s="81"/>
      <c r="BU84" s="82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  <c r="DE84" s="78"/>
      <c r="DF84" s="78"/>
      <c r="DG84" s="78"/>
      <c r="DH84" s="78"/>
      <c r="DI84" s="78"/>
      <c r="DJ84" s="78"/>
      <c r="DK84" s="78"/>
      <c r="DL84" s="78"/>
      <c r="DM84" s="78"/>
      <c r="DN84" s="78"/>
      <c r="DO84" s="78"/>
      <c r="DP84" s="78"/>
      <c r="DQ84" s="78"/>
      <c r="DR84" s="78"/>
      <c r="DS84" s="78"/>
      <c r="DT84" s="78"/>
      <c r="DU84" s="78"/>
      <c r="DV84" s="78"/>
      <c r="DW84" s="78"/>
      <c r="DX84" s="78"/>
      <c r="DY84" s="78"/>
      <c r="DZ84" s="78"/>
      <c r="EA84" s="78"/>
      <c r="EB84" s="78"/>
      <c r="EC84" s="78"/>
      <c r="ED84" s="78"/>
      <c r="EE84" s="78"/>
      <c r="EF84" s="78"/>
      <c r="EG84" s="78"/>
      <c r="EH84" s="78"/>
      <c r="EI84" s="78"/>
      <c r="EJ84" s="78"/>
      <c r="EK84" s="78"/>
      <c r="EL84" s="78"/>
      <c r="EM84" s="78"/>
      <c r="EN84" s="78"/>
      <c r="EO84" s="78"/>
      <c r="EP84" s="78"/>
      <c r="EQ84" s="78"/>
    </row>
    <row r="85" spans="1:147" ht="14.25" customHeight="1">
      <c r="A85" s="83" t="s">
        <v>75</v>
      </c>
      <c r="BS85" s="6"/>
      <c r="BT85" s="6"/>
      <c r="BU85" s="6"/>
      <c r="DD85" s="6"/>
      <c r="DE85" s="6"/>
      <c r="DF85" s="6"/>
      <c r="EO85" s="6"/>
      <c r="EP85" s="6"/>
      <c r="EQ85" s="6"/>
    </row>
    <row r="86" spans="1:147" ht="12" customHeight="1">
      <c r="A86" s="84" t="s">
        <v>76</v>
      </c>
      <c r="B86" s="85"/>
      <c r="BS86" s="6"/>
      <c r="BT86" s="6"/>
      <c r="BU86" s="6"/>
      <c r="DD86" s="6"/>
      <c r="DE86" s="6"/>
      <c r="DF86" s="6"/>
      <c r="EO86" s="6"/>
      <c r="EP86" s="6"/>
      <c r="EQ86" s="6"/>
    </row>
    <row r="87" spans="1:147" ht="15.75">
      <c r="A87" s="86" t="s">
        <v>77</v>
      </c>
      <c r="B87" s="87"/>
      <c r="BS87" s="6"/>
      <c r="BT87" s="6"/>
      <c r="BU87" s="6"/>
      <c r="DD87" s="6"/>
      <c r="DE87" s="6"/>
      <c r="DF87" s="6"/>
      <c r="EO87" s="6"/>
      <c r="EP87" s="6"/>
      <c r="EQ87" s="6"/>
    </row>
    <row r="88" spans="1:147" s="23" customFormat="1">
      <c r="A88" s="18"/>
      <c r="B88" s="87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9">
        <f>AH77/AG77-1</f>
        <v>1.730383549442216E-3</v>
      </c>
      <c r="AJ88" s="89">
        <f>AH77/AD77-1</f>
        <v>3.2700535822856036E-3</v>
      </c>
      <c r="AK88" s="89">
        <f>AH77/C77-1</f>
        <v>-3.4625804266845694E-3</v>
      </c>
      <c r="AL88" s="88"/>
      <c r="AM88" s="88"/>
      <c r="AN88" s="88"/>
      <c r="AO88" s="88"/>
      <c r="AP88" s="88"/>
      <c r="AQ88" s="88"/>
      <c r="AR88" s="88"/>
      <c r="AS88" s="88"/>
      <c r="AT88" s="88"/>
      <c r="AU88" s="88"/>
      <c r="AV88" s="88"/>
      <c r="AW88" s="88"/>
      <c r="AX88" s="88"/>
      <c r="AY88" s="88"/>
      <c r="AZ88" s="88"/>
      <c r="BA88" s="88"/>
      <c r="BB88" s="88"/>
      <c r="BC88" s="88"/>
      <c r="BD88" s="88"/>
      <c r="BE88" s="88"/>
      <c r="BF88" s="88"/>
      <c r="BG88" s="88"/>
      <c r="BH88" s="88"/>
      <c r="BI88" s="88"/>
      <c r="BJ88" s="88"/>
      <c r="BK88" s="88"/>
      <c r="BL88" s="88"/>
      <c r="BM88" s="88"/>
      <c r="BN88" s="88"/>
      <c r="BO88" s="88"/>
      <c r="BP88" s="88"/>
      <c r="BQ88" s="88"/>
      <c r="BR88" s="88"/>
      <c r="BS88" s="89">
        <f>BR77/BQ77-1</f>
        <v>7.8481168928501432E-4</v>
      </c>
      <c r="BT88" s="89">
        <f>BR77/BN77-1</f>
        <v>-3.3195749538950103E-3</v>
      </c>
      <c r="BU88" s="89">
        <f>BR77/AM77-1</f>
        <v>-3.2035869634432501E-3</v>
      </c>
      <c r="BV88" s="88"/>
      <c r="BW88" s="88"/>
      <c r="BX88" s="88"/>
      <c r="BY88" s="88"/>
      <c r="BZ88" s="88"/>
      <c r="CA88" s="88"/>
      <c r="CB88" s="88"/>
      <c r="CC88" s="88"/>
      <c r="CD88" s="88"/>
      <c r="CE88" s="88"/>
      <c r="CF88" s="88"/>
      <c r="CG88" s="88"/>
      <c r="CH88" s="88"/>
      <c r="CI88" s="88"/>
      <c r="CJ88" s="88"/>
      <c r="CK88" s="88"/>
      <c r="CL88" s="88"/>
      <c r="CM88" s="88"/>
      <c r="CN88" s="88"/>
      <c r="CO88" s="88"/>
      <c r="CP88" s="88"/>
      <c r="CQ88" s="88"/>
      <c r="CR88" s="88"/>
      <c r="CS88" s="88"/>
      <c r="CT88" s="88"/>
      <c r="CU88" s="88"/>
      <c r="CV88" s="88"/>
      <c r="CW88" s="88"/>
      <c r="CX88" s="88"/>
      <c r="CY88" s="88"/>
      <c r="CZ88" s="88"/>
      <c r="DA88" s="88"/>
      <c r="DB88" s="88"/>
      <c r="DC88" s="88"/>
      <c r="DD88" s="89">
        <f>DC77/DB77-1</f>
        <v>1.3206837877408839E-2</v>
      </c>
      <c r="DE88" s="89">
        <f>DC77/CY77-1</f>
        <v>1.552754999851258E-2</v>
      </c>
      <c r="DF88" s="89">
        <f>DC77/BX77-1</f>
        <v>-2.577888353157276E-2</v>
      </c>
      <c r="DG88" s="88"/>
      <c r="DH88" s="88"/>
      <c r="DI88" s="88"/>
      <c r="DJ88" s="88"/>
      <c r="DK88" s="88"/>
      <c r="DL88" s="88"/>
      <c r="DM88" s="88"/>
      <c r="DN88" s="88"/>
      <c r="DO88" s="88"/>
      <c r="DP88" s="88"/>
      <c r="DQ88" s="88"/>
      <c r="DR88" s="88"/>
      <c r="DS88" s="88"/>
      <c r="DT88" s="88"/>
      <c r="DU88" s="88"/>
      <c r="DV88" s="88"/>
      <c r="DW88" s="88"/>
      <c r="DX88" s="88"/>
      <c r="DY88" s="88"/>
      <c r="DZ88" s="88"/>
      <c r="EA88" s="88"/>
      <c r="EB88" s="88"/>
      <c r="EC88" s="88"/>
      <c r="ED88" s="88"/>
      <c r="EE88" s="88"/>
      <c r="EF88" s="88"/>
      <c r="EG88" s="88"/>
      <c r="EH88" s="88"/>
      <c r="EI88" s="88"/>
      <c r="EJ88" s="88"/>
      <c r="EK88" s="88"/>
      <c r="EL88" s="88"/>
      <c r="EM88" s="88"/>
      <c r="EN88" s="88"/>
      <c r="EO88" s="89">
        <f>EN77/EM77-1</f>
        <v>1.8285525817998138E-3</v>
      </c>
      <c r="EP88" s="89">
        <f>EN77/EJ77-1</f>
        <v>3.7662312417385824E-3</v>
      </c>
      <c r="EQ88" s="89">
        <f>EN77/DI77-1</f>
        <v>1.2294007375914351E-2</v>
      </c>
    </row>
    <row r="89" spans="1:147" s="92" customFormat="1" ht="18.75">
      <c r="A89" s="90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91">
        <f>AH77-AG77</f>
        <v>5.0833333333336839E-2</v>
      </c>
      <c r="AJ89" s="91">
        <f>AH77-AD77</f>
        <v>9.5916666666671091E-2</v>
      </c>
      <c r="AK89" s="91">
        <f>AH77-C77</f>
        <v>-0.1022499999999944</v>
      </c>
      <c r="AL89" s="88"/>
      <c r="AM89" s="88"/>
      <c r="AN89" s="88"/>
      <c r="AO89" s="88"/>
      <c r="AP89" s="88"/>
      <c r="AQ89" s="88"/>
      <c r="AR89" s="88"/>
      <c r="AS89" s="88"/>
      <c r="AT89" s="88"/>
      <c r="AU89" s="88"/>
      <c r="AV89" s="88"/>
      <c r="AW89" s="88"/>
      <c r="AX89" s="88"/>
      <c r="AY89" s="88"/>
      <c r="AZ89" s="88"/>
      <c r="BA89" s="88"/>
      <c r="BB89" s="88"/>
      <c r="BC89" s="88"/>
      <c r="BD89" s="88"/>
      <c r="BE89" s="88"/>
      <c r="BF89" s="88"/>
      <c r="BG89" s="88"/>
      <c r="BH89" s="88"/>
      <c r="BI89" s="88"/>
      <c r="BJ89" s="88"/>
      <c r="BK89" s="88"/>
      <c r="BL89" s="88"/>
      <c r="BM89" s="88"/>
      <c r="BN89" s="88"/>
      <c r="BO89" s="88"/>
      <c r="BP89" s="88"/>
      <c r="BQ89" s="88"/>
      <c r="BR89" s="88"/>
      <c r="BS89" s="91">
        <f>BR77-BQ77</f>
        <v>2.2820512820509009E-2</v>
      </c>
      <c r="BT89" s="91">
        <f>BR77-BN77</f>
        <v>-9.6923076923083329E-2</v>
      </c>
      <c r="BU89" s="91">
        <f>BR77-AM77</f>
        <v>-9.3525641025646422E-2</v>
      </c>
      <c r="BV89" s="88"/>
      <c r="BW89" s="88"/>
      <c r="BX89" s="88"/>
      <c r="BY89" s="88"/>
      <c r="BZ89" s="88"/>
      <c r="CA89" s="88"/>
      <c r="CB89" s="88"/>
      <c r="CC89" s="88"/>
      <c r="CD89" s="88"/>
      <c r="CE89" s="88"/>
      <c r="CF89" s="88"/>
      <c r="CG89" s="88"/>
      <c r="CH89" s="88"/>
      <c r="CI89" s="88"/>
      <c r="CJ89" s="88"/>
      <c r="CK89" s="88"/>
      <c r="CL89" s="88"/>
      <c r="CM89" s="88"/>
      <c r="CN89" s="88"/>
      <c r="CO89" s="88"/>
      <c r="CP89" s="88"/>
      <c r="CQ89" s="88"/>
      <c r="CR89" s="88"/>
      <c r="CS89" s="88"/>
      <c r="CT89" s="88"/>
      <c r="CU89" s="88"/>
      <c r="CV89" s="88"/>
      <c r="CW89" s="88"/>
      <c r="CX89" s="88"/>
      <c r="CY89" s="88"/>
      <c r="CZ89" s="88"/>
      <c r="DA89" s="88"/>
      <c r="DB89" s="88"/>
      <c r="DC89" s="88"/>
      <c r="DD89" s="91">
        <f>DC77-DB77</f>
        <v>0.31785714285713951</v>
      </c>
      <c r="DE89" s="91">
        <f>DC77-CY77</f>
        <v>0.37285714285714278</v>
      </c>
      <c r="DF89" s="91">
        <f>DC77-BX77</f>
        <v>-0.64526455026454954</v>
      </c>
      <c r="DG89" s="88"/>
      <c r="DH89" s="88"/>
      <c r="DI89" s="88"/>
      <c r="DJ89" s="88"/>
      <c r="DK89" s="88"/>
      <c r="DL89" s="88"/>
      <c r="DM89" s="88"/>
      <c r="DN89" s="88"/>
      <c r="DO89" s="88"/>
      <c r="DP89" s="88"/>
      <c r="DQ89" s="88"/>
      <c r="DR89" s="88"/>
      <c r="DS89" s="88"/>
      <c r="DT89" s="88"/>
      <c r="DU89" s="88"/>
      <c r="DV89" s="88"/>
      <c r="DW89" s="88"/>
      <c r="DX89" s="88"/>
      <c r="DY89" s="88"/>
      <c r="DZ89" s="88"/>
      <c r="EA89" s="88"/>
      <c r="EB89" s="88"/>
      <c r="EC89" s="88"/>
      <c r="ED89" s="88"/>
      <c r="EE89" s="88"/>
      <c r="EF89" s="88"/>
      <c r="EG89" s="88"/>
      <c r="EH89" s="88"/>
      <c r="EI89" s="88"/>
      <c r="EJ89" s="88"/>
      <c r="EK89" s="88"/>
      <c r="EL89" s="88"/>
      <c r="EM89" s="88"/>
      <c r="EN89" s="88"/>
      <c r="EO89" s="91">
        <f>EN77-EM77</f>
        <v>5.2361111111110858E-2</v>
      </c>
      <c r="EP89" s="91">
        <f>EN77-EJ77</f>
        <v>0.10763888888888573</v>
      </c>
      <c r="EQ89" s="91">
        <f>EN77-DI77</f>
        <v>0.34840277777777828</v>
      </c>
    </row>
    <row r="93" spans="1:147">
      <c r="A93" s="93" t="s">
        <v>78</v>
      </c>
      <c r="AH93" s="5">
        <f>MAX(AH77,AH74,AH70,AH65,AH56,AH53,AH49,AH40,AH34,AH28,AH22,AH14,AH11,AH7)</f>
        <v>32.64</v>
      </c>
      <c r="AI93" s="5"/>
      <c r="AJ93" s="5"/>
      <c r="AK93" s="5"/>
      <c r="AL93" s="5">
        <f t="shared" ref="AL93:CW93" si="151">MAX(AL77,AL74,AL70,AL65,AL56,AL53,AL49,AL40,AL34,AL28,AL22,AL14,AL11,AL7)</f>
        <v>37</v>
      </c>
      <c r="BR93" s="5">
        <f t="shared" si="151"/>
        <v>38</v>
      </c>
      <c r="BS93" s="5"/>
      <c r="BT93" s="5"/>
      <c r="BU93" s="5"/>
      <c r="BV93" s="5">
        <f t="shared" si="151"/>
        <v>29.7</v>
      </c>
      <c r="BW93" s="5">
        <f t="shared" si="151"/>
        <v>29.7</v>
      </c>
      <c r="DC93" s="5">
        <f t="shared" ref="CX93:DE93" si="152">MAX(DC77,DC74,DC70,DC65,DC56,DC53,DC49,DC40,DC34,DC28,DC22,DC14,DC11,DC7)</f>
        <v>26.85</v>
      </c>
      <c r="DD93" s="5"/>
      <c r="DE93" s="5"/>
      <c r="DF93" s="5"/>
      <c r="DG93" s="5">
        <f>MAX(DJ77,DJ74,DJ70,DJ65,DJ56,DJ53,DJ49,DJ40,DJ34,DJ28,DJ22,DJ14,DJ11,DJ7)</f>
        <v>31.580000000000002</v>
      </c>
      <c r="DH93" s="5">
        <f>MAX(DK77,DK74,DK70,DK65,DK56,DK53,DK49,DK40,DK34,DK28,DK22,DK14,DK11,DK7)</f>
        <v>31.580000000000002</v>
      </c>
      <c r="EN93" s="5">
        <f t="shared" ref="DJ93:EN93" si="153">MAX(EN77,EN74,EN70,EN65,EN56,EN53,EN49,EN40,EN34,EN28,EN22,EN14,EQ11,EN7)</f>
        <v>33.5</v>
      </c>
      <c r="EO93" s="5"/>
      <c r="EP93" s="5"/>
      <c r="EQ93" s="5"/>
    </row>
    <row r="95" spans="1:147">
      <c r="A95" s="93" t="s">
        <v>79</v>
      </c>
      <c r="AH95" s="5">
        <f t="shared" ref="D95:BR95" si="154">MIN(AH77,AH74,AH70,AH65,AH56,AH53,AH49,AH40,AH34,AH28,AH22,AH14,AH11,AH7)</f>
        <v>27.7</v>
      </c>
      <c r="AI95" s="5"/>
      <c r="AJ95" s="5"/>
      <c r="AK95" s="5"/>
      <c r="AL95" s="5">
        <f t="shared" si="154"/>
        <v>25.95</v>
      </c>
      <c r="BR95" s="5">
        <f t="shared" si="154"/>
        <v>25.7</v>
      </c>
      <c r="BS95" s="5"/>
      <c r="BT95" s="5"/>
      <c r="BU95" s="5"/>
      <c r="BV95" s="5">
        <f t="shared" ref="BV95:EG95" si="155">MIN(BV77,BV74,BV70,BV65,BV56,BV53,BV49,BV40,BV34,BV28,BV22,BV14,BV11,BV7)</f>
        <v>22.15</v>
      </c>
      <c r="BW95" s="5">
        <f t="shared" si="155"/>
        <v>22.2</v>
      </c>
      <c r="DC95" s="5">
        <f t="shared" si="155"/>
        <v>22.7</v>
      </c>
      <c r="DD95" s="5"/>
      <c r="DE95" s="5"/>
      <c r="DF95" s="5"/>
      <c r="DG95" s="5">
        <f t="shared" si="155"/>
        <v>25.7</v>
      </c>
      <c r="DH95" s="5">
        <f t="shared" si="155"/>
        <v>25.8</v>
      </c>
      <c r="EN95" s="5">
        <f t="shared" ref="EH95:EN95" si="156">MIN(EN77,EN74,EN70,EN65,EN56,EN53,EN49,EN40,EN34,EN28,EN22,EN14,EN11,EN7)</f>
        <v>26.1</v>
      </c>
      <c r="EO95" s="5"/>
      <c r="EP95" s="5"/>
    </row>
    <row r="106" spans="1:110" s="5" customFormat="1">
      <c r="A106" s="93"/>
      <c r="AI106" s="6"/>
      <c r="AJ106" s="6"/>
      <c r="AK106" s="6"/>
      <c r="AM106" s="94"/>
      <c r="BS106" s="2"/>
      <c r="BT106" s="2"/>
      <c r="BU106" s="2"/>
      <c r="DD106" s="2"/>
      <c r="DE106" s="2"/>
      <c r="DF106" s="2"/>
    </row>
  </sheetData>
  <autoFilter ref="A6:EQ78">
    <filterColumn colId="32"/>
    <filterColumn colId="68"/>
    <filterColumn colId="105"/>
    <filterColumn colId="142"/>
  </autoFilter>
  <mergeCells count="9">
    <mergeCell ref="A83:BT83"/>
    <mergeCell ref="A84:BT84"/>
    <mergeCell ref="A1:EQ1"/>
    <mergeCell ref="A2:EQ2"/>
    <mergeCell ref="A3:EQ3"/>
    <mergeCell ref="B5:AK5"/>
    <mergeCell ref="AL5:BU5"/>
    <mergeCell ref="BV5:DF5"/>
    <mergeCell ref="DG5:EQ5"/>
  </mergeCells>
  <printOptions horizontalCentered="1"/>
  <pageMargins left="0" right="0" top="0.59055118110236227" bottom="0.39370078740157483" header="0.31496062992125984" footer="0.31496062992125984"/>
  <pageSetup paperSize="9" scale="45" fitToHeight="2" orientation="landscape" r:id="rId1"/>
  <rowBreaks count="1" manualBreakCount="1">
    <brk id="55" max="1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30 июля по 06 августа</vt:lpstr>
      <vt:lpstr>'30 июля по 06 августа'!Заголовки_для_печати</vt:lpstr>
      <vt:lpstr>Лб_95_А_средняя</vt:lpstr>
      <vt:lpstr>'30 июля по 06 августа'!Область_печати</vt:lpstr>
      <vt:lpstr>'30 июля по 06 августа'!Сл_92_А_средняя</vt:lpstr>
      <vt:lpstr>Сл_95_А_средняя</vt:lpstr>
      <vt:lpstr>'30 июля по 06 августа'!СР_95_на_20_11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Demchenko A.V.</dc:creator>
  <cp:lastModifiedBy>Demchenko A.V.</cp:lastModifiedBy>
  <cp:lastPrinted>2012-08-07T04:50:48Z</cp:lastPrinted>
  <dcterms:created xsi:type="dcterms:W3CDTF">2012-08-07T04:48:49Z</dcterms:created>
  <dcterms:modified xsi:type="dcterms:W3CDTF">2012-08-07T05:09:31Z</dcterms:modified>
</cp:coreProperties>
</file>